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2">'Часть 2'!$A$1:$O$26</definedName>
    <definedName name="_xlnm.Print_Area" localSheetId="3">'Часть 3'!$A$1:$O$26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3" i="2" l="1"/>
  <c r="J79" i="2"/>
  <c r="J77" i="2"/>
  <c r="J25" i="2"/>
  <c r="J23" i="2"/>
  <c r="J185" i="2" l="1"/>
  <c r="J137" i="2"/>
  <c r="J30" i="2" l="1"/>
  <c r="J29" i="2"/>
  <c r="N79" i="2" l="1"/>
  <c r="O79" i="2" s="1"/>
  <c r="J81" i="2" l="1"/>
  <c r="K133" i="2" l="1"/>
  <c r="J85" i="2" l="1"/>
  <c r="N135" i="2" l="1"/>
  <c r="O135" i="2" s="1"/>
  <c r="L135" i="2"/>
  <c r="N125" i="2"/>
  <c r="O125" i="2" s="1"/>
  <c r="K78" i="2" l="1"/>
  <c r="L78" i="2" s="1"/>
  <c r="K77" i="2"/>
  <c r="L77" i="2" s="1"/>
  <c r="D74" i="2"/>
  <c r="L79" i="2" l="1"/>
  <c r="K79" i="2"/>
  <c r="L85" i="2"/>
  <c r="J86" i="2"/>
  <c r="K86" i="2" s="1"/>
  <c r="N82" i="2"/>
  <c r="O82" i="2" s="1"/>
  <c r="K82" i="2"/>
  <c r="L82" i="2" s="1"/>
  <c r="N81" i="2"/>
  <c r="O81" i="2" s="1"/>
  <c r="K81" i="2"/>
  <c r="L81" i="2" s="1"/>
  <c r="E81" i="2"/>
  <c r="D81" i="2"/>
  <c r="C81" i="2"/>
  <c r="B81" i="2"/>
  <c r="A81" i="2"/>
  <c r="N84" i="2"/>
  <c r="O84" i="2" s="1"/>
  <c r="K84" i="2"/>
  <c r="L84" i="2" s="1"/>
  <c r="N83" i="2"/>
  <c r="O83" i="2" s="1"/>
  <c r="K83" i="2"/>
  <c r="L83" i="2" s="1"/>
  <c r="F83" i="2"/>
  <c r="E83" i="2"/>
  <c r="D83" i="2"/>
  <c r="L86" i="2" l="1"/>
  <c r="K85" i="2"/>
  <c r="N273" i="2"/>
  <c r="O273" i="2" s="1"/>
  <c r="L273" i="2"/>
  <c r="K273" i="2"/>
  <c r="N272" i="2"/>
  <c r="O272" i="2" s="1"/>
  <c r="K272" i="2"/>
  <c r="L272" i="2" s="1"/>
  <c r="F272" i="2"/>
  <c r="E272" i="2"/>
  <c r="D272" i="2"/>
  <c r="C272" i="2"/>
  <c r="B272" i="2"/>
  <c r="A272" i="2"/>
  <c r="L269" i="2"/>
  <c r="O269" i="2" s="1"/>
  <c r="K269" i="2"/>
  <c r="N269" i="2" s="1"/>
  <c r="J269" i="2"/>
  <c r="M269" i="2" s="1"/>
  <c r="F269" i="2"/>
  <c r="E269" i="2"/>
  <c r="D269" i="2"/>
  <c r="C269" i="2"/>
  <c r="B269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9" i="2" l="1"/>
  <c r="O229" i="2" s="1"/>
  <c r="J229" i="2"/>
  <c r="N228" i="2"/>
  <c r="O228" i="2" s="1"/>
  <c r="K228" i="2"/>
  <c r="K229" i="2" s="1"/>
  <c r="F228" i="2"/>
  <c r="E228" i="2"/>
  <c r="D228" i="2"/>
  <c r="C228" i="2"/>
  <c r="B228" i="2"/>
  <c r="A228" i="2"/>
  <c r="L225" i="2"/>
  <c r="O225" i="2" s="1"/>
  <c r="K225" i="2"/>
  <c r="N225" i="2" s="1"/>
  <c r="J225" i="2"/>
  <c r="M225" i="2" s="1"/>
  <c r="F225" i="2"/>
  <c r="E225" i="2"/>
  <c r="D225" i="2"/>
  <c r="C225" i="2"/>
  <c r="B225" i="2"/>
  <c r="L228" i="2" l="1"/>
  <c r="L229" i="2" s="1"/>
  <c r="N185" i="2"/>
  <c r="O185" i="2" s="1"/>
  <c r="N184" i="2"/>
  <c r="O184" i="2" s="1"/>
  <c r="K184" i="2"/>
  <c r="L184" i="2" s="1"/>
  <c r="F184" i="2"/>
  <c r="E184" i="2"/>
  <c r="D184" i="2"/>
  <c r="C184" i="2"/>
  <c r="B184" i="2"/>
  <c r="A184" i="2"/>
  <c r="N183" i="2"/>
  <c r="O183" i="2" s="1"/>
  <c r="K183" i="2"/>
  <c r="L183" i="2" s="1"/>
  <c r="F183" i="2"/>
  <c r="E183" i="2"/>
  <c r="D183" i="2"/>
  <c r="C183" i="2"/>
  <c r="B183" i="2"/>
  <c r="A183" i="2"/>
  <c r="N182" i="2"/>
  <c r="O182" i="2" s="1"/>
  <c r="K182" i="2"/>
  <c r="F182" i="2"/>
  <c r="E182" i="2"/>
  <c r="D182" i="2"/>
  <c r="C182" i="2"/>
  <c r="B182" i="2"/>
  <c r="A182" i="2"/>
  <c r="L179" i="2"/>
  <c r="O179" i="2" s="1"/>
  <c r="K179" i="2"/>
  <c r="N179" i="2" s="1"/>
  <c r="J179" i="2"/>
  <c r="M179" i="2" s="1"/>
  <c r="F179" i="2"/>
  <c r="E179" i="2"/>
  <c r="D179" i="2"/>
  <c r="C179" i="2"/>
  <c r="B179" i="2"/>
  <c r="L185" i="2" l="1"/>
  <c r="K185" i="2"/>
  <c r="L182" i="2"/>
  <c r="N137" i="2"/>
  <c r="O137" i="2" s="1"/>
  <c r="N136" i="2"/>
  <c r="O136" i="2" s="1"/>
  <c r="K136" i="2"/>
  <c r="L136" i="2" s="1"/>
  <c r="F136" i="2"/>
  <c r="E136" i="2"/>
  <c r="D136" i="2"/>
  <c r="C136" i="2"/>
  <c r="B136" i="2"/>
  <c r="A136" i="2"/>
  <c r="N134" i="2"/>
  <c r="O134" i="2" s="1"/>
  <c r="K134" i="2"/>
  <c r="L134" i="2" s="1"/>
  <c r="F134" i="2"/>
  <c r="E134" i="2"/>
  <c r="D134" i="2"/>
  <c r="C134" i="2"/>
  <c r="B134" i="2"/>
  <c r="A134" i="2"/>
  <c r="N133" i="2"/>
  <c r="O133" i="2" s="1"/>
  <c r="L133" i="2"/>
  <c r="F133" i="2"/>
  <c r="E133" i="2"/>
  <c r="D133" i="2"/>
  <c r="C133" i="2"/>
  <c r="B133" i="2"/>
  <c r="A133" i="2"/>
  <c r="L130" i="2"/>
  <c r="O130" i="2" s="1"/>
  <c r="K130" i="2"/>
  <c r="N130" i="2" s="1"/>
  <c r="J130" i="2"/>
  <c r="M130" i="2" s="1"/>
  <c r="F130" i="2"/>
  <c r="E130" i="2"/>
  <c r="D130" i="2"/>
  <c r="C130" i="2"/>
  <c r="B130" i="2"/>
  <c r="L137" i="2" l="1"/>
  <c r="K137" i="2"/>
  <c r="C79" i="2"/>
  <c r="D79" i="2"/>
  <c r="E79" i="2"/>
  <c r="F79" i="2"/>
  <c r="B79" i="2"/>
  <c r="C77" i="2"/>
  <c r="D77" i="2"/>
  <c r="E77" i="2"/>
  <c r="F77" i="2"/>
  <c r="B77" i="2"/>
  <c r="B27" i="2"/>
  <c r="C27" i="2"/>
  <c r="D27" i="2"/>
  <c r="E27" i="2"/>
  <c r="F27" i="2"/>
  <c r="A27" i="2"/>
  <c r="K27" i="2"/>
  <c r="L27" i="2" s="1"/>
  <c r="N27" i="2"/>
  <c r="O27" i="2" s="1"/>
  <c r="K28" i="2"/>
  <c r="L28" i="2" s="1"/>
  <c r="N28" i="2"/>
  <c r="O28" i="2" s="1"/>
  <c r="N80" i="2" l="1"/>
  <c r="O80" i="2" s="1"/>
  <c r="K80" i="2"/>
  <c r="L80" i="2" s="1"/>
  <c r="D25" i="2" l="1"/>
  <c r="A79" i="2" l="1"/>
  <c r="A77" i="2"/>
  <c r="N86" i="2"/>
  <c r="O86" i="2" s="1"/>
  <c r="N85" i="2"/>
  <c r="O85" i="2" s="1"/>
  <c r="N78" i="2"/>
  <c r="O78" i="2" s="1"/>
  <c r="N77" i="2"/>
  <c r="O77" i="2" s="1"/>
  <c r="L74" i="2"/>
  <c r="O74" i="2" s="1"/>
  <c r="K74" i="2"/>
  <c r="N74" i="2" s="1"/>
  <c r="J74" i="2"/>
  <c r="M74" i="2" s="1"/>
  <c r="F74" i="2"/>
  <c r="E74" i="2"/>
  <c r="C74" i="2"/>
  <c r="B74" i="2"/>
  <c r="K20" i="2"/>
  <c r="N20" i="2" s="1"/>
  <c r="L20" i="2"/>
  <c r="O20" i="2" s="1"/>
  <c r="J20" i="2"/>
  <c r="M20" i="2" s="1"/>
  <c r="N29" i="2"/>
  <c r="O29" i="2" s="1"/>
  <c r="N30" i="2"/>
  <c r="O30" i="2" s="1"/>
  <c r="N24" i="2"/>
  <c r="O24" i="2" s="1"/>
  <c r="N25" i="2"/>
  <c r="O25" i="2" s="1"/>
  <c r="N26" i="2"/>
  <c r="O26" i="2" s="1"/>
  <c r="N23" i="2"/>
  <c r="O23" i="2" s="1"/>
  <c r="K24" i="2"/>
  <c r="K25" i="2"/>
  <c r="L25" i="2" s="1"/>
  <c r="K26" i="2"/>
  <c r="L26" i="2" s="1"/>
  <c r="K23" i="2"/>
  <c r="A25" i="2"/>
  <c r="C25" i="2"/>
  <c r="E25" i="2"/>
  <c r="B25" i="2"/>
  <c r="K29" i="2" l="1"/>
  <c r="K30" i="2"/>
  <c r="L24" i="2"/>
  <c r="L30" i="2" s="1"/>
  <c r="L23" i="2"/>
  <c r="L29" i="2" s="1"/>
  <c r="C20" i="2"/>
  <c r="D20" i="2"/>
  <c r="E20" i="2"/>
  <c r="F20" i="2"/>
  <c r="B20" i="2"/>
  <c r="F25" i="2"/>
  <c r="C23" i="2"/>
  <c r="D23" i="2"/>
  <c r="E23" i="2"/>
  <c r="F23" i="2"/>
  <c r="B23" i="2"/>
  <c r="A23" i="2"/>
</calcChain>
</file>

<file path=xl/sharedStrings.xml><?xml version="1.0" encoding="utf-8"?>
<sst xmlns="http://schemas.openxmlformats.org/spreadsheetml/2006/main" count="718" uniqueCount="183">
  <si>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</si>
  <si>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</si>
  <si>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</si>
  <si>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</si>
  <si>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</si>
  <si>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</si>
  <si>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</si>
  <si>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</si>
  <si>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</si>
  <si>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</si>
  <si>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</si>
  <si>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</si>
  <si>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</si>
  <si>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</si>
  <si>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</si>
  <si>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</si>
  <si>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</si>
  <si>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</si>
  <si>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</si>
  <si>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</si>
  <si>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</si>
  <si>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</si>
  <si>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</si>
  <si>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</si>
  <si>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</si>
  <si>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</si>
  <si>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</si>
  <si>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</si>
  <si>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</si>
  <si>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</si>
  <si>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</si>
  <si>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</si>
  <si>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</si>
  <si>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</si>
  <si>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</si>
  <si>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</si>
  <si>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</si>
  <si>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</si>
  <si>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</si>
  <si>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</si>
  <si>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</si>
  <si>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</si>
  <si>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</si>
  <si>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</si>
  <si>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</si>
  <si>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</si>
  <si>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</si>
  <si>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</si>
  <si>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</si>
  <si>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</si>
  <si>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</si>
  <si>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</si>
  <si>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</si>
  <si>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</si>
  <si>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</si>
  <si>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</si>
  <si>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</si>
  <si>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</si>
  <si>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</si>
  <si>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</si>
  <si>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</si>
  <si>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</si>
  <si>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</si>
  <si>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</si>
  <si>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</si>
  <si>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</si>
  <si>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</si>
  <si>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</si>
  <si>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</si>
  <si>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</si>
  <si>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</si>
  <si>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</si>
  <si>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</si>
  <si>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</si>
  <si>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</si>
  <si>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</si>
  <si>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</si>
  <si>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</si>
  <si>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</si>
  <si>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</si>
  <si>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</si>
  <si>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</si>
  <si>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</si>
  <si>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</si>
  <si>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</si>
  <si>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</si>
  <si>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</si>
  <si>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</si>
  <si>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</si>
  <si>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</si>
  <si>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</si>
  <si>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</si>
  <si>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</si>
  <si>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</si>
  <si>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</si>
  <si>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</si>
  <si>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</si>
  <si>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</si>
  <si>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</si>
  <si>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</si>
  <si>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</si>
  <si>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</si>
  <si>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</si>
  <si>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</si>
  <si>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</si>
  <si>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</si>
  <si>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</si>
  <si>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</si>
  <si>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</si>
  <si>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</si>
  <si>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>801011О.99.0.БВ24ГД82000</t>
  </si>
  <si>
    <t>005 Дети-инвалиды</t>
  </si>
  <si>
    <t>Раздел III</t>
  </si>
  <si>
    <t>853211О.99.0.БВ19АА98000</t>
  </si>
  <si>
    <t>012 дети-сироты и дети, оставшиеся без попечения родителей</t>
  </si>
  <si>
    <t>005 дети-инвалиды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</si>
  <si>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</si>
  <si>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</si>
  <si>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</si>
  <si>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801012О.99.0.БА81АА00001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</si>
  <si>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</si>
  <si>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</si>
  <si>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</si>
  <si>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</si>
  <si>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801012О.99.0.БА81АБ68001</t>
  </si>
  <si>
    <t>002 проходящие обучение по состоянию здоровья на дому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</si>
  <si>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</si>
  <si>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</si>
  <si>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</si>
  <si>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</si>
  <si>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</si>
  <si>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</si>
  <si>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</si>
  <si>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</si>
  <si>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</si>
  <si>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</si>
  <si>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</si>
  <si>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</si>
  <si>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</si>
  <si>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</si>
  <si>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</si>
  <si>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</si>
  <si>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</si>
  <si>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</si>
  <si>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</si>
  <si>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</si>
  <si>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</si>
  <si>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</si>
  <si>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</si>
  <si>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</si>
  <si>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</si>
  <si>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</si>
  <si>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003 Число человеко-дней обучения </t>
  </si>
  <si>
    <t>Раздел IV</t>
  </si>
  <si>
    <t>Раздел V</t>
  </si>
  <si>
    <t>802112О.99.0.ББ11АБ50001</t>
  </si>
  <si>
    <t>801012О.99.0.БА81АБ44001</t>
  </si>
  <si>
    <t>01 адаптированная образовательная программа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</si>
  <si>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</si>
  <si>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</si>
  <si>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</si>
  <si>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</si>
  <si>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</si>
  <si>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</si>
  <si>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</si>
  <si>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</si>
  <si>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</si>
  <si>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</si>
  <si>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Приложение № 18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</si>
  <si>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</si>
  <si>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</si>
  <si>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</si>
  <si>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</si>
  <si>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</si>
  <si>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</si>
  <si>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«Подгорновская средняя общеобразовательная школа № 17» (МБОУ Подгорновская СОШ № 17)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</si>
  <si>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</si>
  <si>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493900.Р.27.1.Р1270001000</t>
  </si>
  <si>
    <t>от 29.12.2023 №01-14-095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</si>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</sst>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90" zoomScaleNormal="100" zoomScaleSheetLayoutView="90" workbookViewId="0">
      <selection activeCell="A7" sqref="A7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168</v>
      </c>
    </row>
    <row r="2" spans="1:5" x14ac:dyDescent="0.3">
      <c r="D2" s="1" t="s">
        <v>0</v>
      </c>
    </row>
    <row r="3" spans="1:5" x14ac:dyDescent="0.3">
      <c r="D3" s="1" t="s">
        <v>178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179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54" x14ac:dyDescent="0.3">
      <c r="A9" s="6" t="s">
        <v>175</v>
      </c>
      <c r="D9" s="9" t="s">
        <v>4</v>
      </c>
      <c r="E9" s="11">
        <v>506001</v>
      </c>
    </row>
    <row r="10" spans="1:5" ht="18" x14ac:dyDescent="0.35">
      <c r="A10" s="5"/>
      <c r="D10" s="92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83" t="s">
        <v>169</v>
      </c>
      <c r="D12" s="9" t="s">
        <v>7</v>
      </c>
      <c r="E12" s="12"/>
    </row>
    <row r="13" spans="1:5" ht="18" x14ac:dyDescent="0.3">
      <c r="A13" s="83" t="s">
        <v>170</v>
      </c>
      <c r="D13" s="10"/>
      <c r="E13" s="12"/>
    </row>
    <row r="14" spans="1:5" ht="18" x14ac:dyDescent="0.3">
      <c r="A14" s="84" t="s">
        <v>171</v>
      </c>
      <c r="E14" s="10"/>
    </row>
    <row r="15" spans="1:5" ht="18" x14ac:dyDescent="0.3">
      <c r="A15" s="84" t="s">
        <v>172</v>
      </c>
      <c r="E15" s="10"/>
    </row>
    <row r="16" spans="1:5" ht="18" x14ac:dyDescent="0.3">
      <c r="A16" s="84" t="s">
        <v>173</v>
      </c>
    </row>
    <row r="17" spans="1:4" ht="18" x14ac:dyDescent="0.3">
      <c r="A17" s="84" t="s">
        <v>174</v>
      </c>
    </row>
    <row r="20" spans="1:4" x14ac:dyDescent="0.3">
      <c r="C20" s="7"/>
      <c r="D20"/>
    </row>
    <row r="21" spans="1:4" x14ac:dyDescent="0.3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6"/>
  <sheetViews>
    <sheetView view="pageBreakPreview" topLeftCell="A270" zoomScale="110" zoomScaleNormal="100" zoomScaleSheetLayoutView="110" workbookViewId="0">
      <selection activeCell="K174" sqref="K174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x14ac:dyDescent="0.2">
      <c r="A2" s="14"/>
    </row>
    <row r="3" spans="1:15" x14ac:dyDescent="0.2">
      <c r="A3" s="98" t="s">
        <v>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99" t="s">
        <v>87</v>
      </c>
      <c r="B5" s="99"/>
      <c r="C5" s="99"/>
      <c r="D5" s="13" t="s">
        <v>89</v>
      </c>
      <c r="N5" s="15" t="s">
        <v>9</v>
      </c>
      <c r="O5" s="100" t="s">
        <v>86</v>
      </c>
    </row>
    <row r="6" spans="1:15" x14ac:dyDescent="0.2">
      <c r="A6" s="103"/>
      <c r="B6" s="103"/>
      <c r="C6" s="103"/>
      <c r="N6" s="15" t="s">
        <v>10</v>
      </c>
      <c r="O6" s="101"/>
    </row>
    <row r="7" spans="1:15" x14ac:dyDescent="0.2">
      <c r="A7" s="103" t="s">
        <v>11</v>
      </c>
      <c r="B7" s="103"/>
      <c r="D7" s="20" t="s">
        <v>95</v>
      </c>
      <c r="N7" s="15" t="s">
        <v>12</v>
      </c>
      <c r="O7" s="102"/>
    </row>
    <row r="8" spans="1:15" ht="27.75" customHeight="1" x14ac:dyDescent="0.2">
      <c r="A8" s="104" t="s">
        <v>88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5" ht="12.6" x14ac:dyDescent="0.2">
      <c r="A9" s="105" t="s">
        <v>13</v>
      </c>
      <c r="B9" s="105"/>
      <c r="C9" s="105"/>
      <c r="D9" s="106"/>
      <c r="E9" s="106"/>
    </row>
    <row r="10" spans="1:15" ht="33.6" customHeight="1" x14ac:dyDescent="0.2">
      <c r="A10" s="97" t="s">
        <v>14</v>
      </c>
      <c r="B10" s="97" t="s">
        <v>15</v>
      </c>
      <c r="C10" s="97"/>
      <c r="D10" s="97"/>
      <c r="E10" s="97" t="s">
        <v>16</v>
      </c>
      <c r="F10" s="97"/>
      <c r="G10" s="97" t="s">
        <v>30</v>
      </c>
      <c r="H10" s="97"/>
      <c r="I10" s="97"/>
      <c r="J10" s="97"/>
      <c r="K10" s="97"/>
      <c r="L10" s="97"/>
      <c r="M10" s="97" t="s">
        <v>31</v>
      </c>
      <c r="N10" s="97"/>
      <c r="O10" s="97"/>
    </row>
    <row r="11" spans="1:15" ht="24" customHeight="1" x14ac:dyDescent="0.2">
      <c r="A11" s="97"/>
      <c r="B11" s="100" t="s">
        <v>17</v>
      </c>
      <c r="C11" s="100" t="s">
        <v>18</v>
      </c>
      <c r="D11" s="100" t="s">
        <v>19</v>
      </c>
      <c r="E11" s="100" t="s">
        <v>20</v>
      </c>
      <c r="F11" s="100" t="s">
        <v>21</v>
      </c>
      <c r="G11" s="97" t="s">
        <v>21</v>
      </c>
      <c r="H11" s="97"/>
      <c r="I11" s="97"/>
      <c r="J11" s="97"/>
      <c r="K11" s="97" t="s">
        <v>29</v>
      </c>
      <c r="L11" s="97"/>
      <c r="M11" s="100" t="s">
        <v>180</v>
      </c>
      <c r="N11" s="100" t="s">
        <v>181</v>
      </c>
      <c r="O11" s="100" t="s">
        <v>182</v>
      </c>
    </row>
    <row r="12" spans="1:15" ht="17.399999999999999" customHeight="1" x14ac:dyDescent="0.2">
      <c r="A12" s="97"/>
      <c r="B12" s="102"/>
      <c r="C12" s="102"/>
      <c r="D12" s="102"/>
      <c r="E12" s="102"/>
      <c r="F12" s="102"/>
      <c r="G12" s="97"/>
      <c r="H12" s="97"/>
      <c r="I12" s="97"/>
      <c r="J12" s="97"/>
      <c r="K12" s="19" t="s">
        <v>22</v>
      </c>
      <c r="L12" s="19" t="s">
        <v>23</v>
      </c>
      <c r="M12" s="102"/>
      <c r="N12" s="102"/>
      <c r="O12" s="102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97">
        <v>7</v>
      </c>
      <c r="H13" s="97"/>
      <c r="I13" s="97"/>
      <c r="J13" s="97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61.2" x14ac:dyDescent="0.2">
      <c r="A14" s="19" t="s">
        <v>28</v>
      </c>
      <c r="B14" s="85" t="s">
        <v>90</v>
      </c>
      <c r="C14" s="85" t="s">
        <v>91</v>
      </c>
      <c r="D14" s="72" t="s">
        <v>92</v>
      </c>
      <c r="E14" s="72" t="s">
        <v>93</v>
      </c>
      <c r="F14" s="72" t="s">
        <v>94</v>
      </c>
      <c r="G14" s="97" t="s">
        <v>25</v>
      </c>
      <c r="H14" s="97"/>
      <c r="I14" s="97"/>
      <c r="J14" s="97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61.2" x14ac:dyDescent="0.2">
      <c r="A15" s="19" t="s">
        <v>100</v>
      </c>
      <c r="B15" s="85" t="s">
        <v>90</v>
      </c>
      <c r="C15" s="29" t="s">
        <v>91</v>
      </c>
      <c r="D15" s="72" t="s">
        <v>99</v>
      </c>
      <c r="E15" s="72" t="s">
        <v>93</v>
      </c>
      <c r="F15" s="72" t="s">
        <v>94</v>
      </c>
      <c r="G15" s="97" t="s">
        <v>25</v>
      </c>
      <c r="H15" s="97"/>
      <c r="I15" s="97"/>
      <c r="J15" s="97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34" customFormat="1" hidden="1" x14ac:dyDescent="0.2">
      <c r="A16" s="32"/>
      <c r="B16" s="29"/>
      <c r="C16" s="29"/>
      <c r="D16" s="29"/>
      <c r="E16" s="29"/>
      <c r="F16" s="29"/>
      <c r="G16" s="97"/>
      <c r="H16" s="97"/>
      <c r="I16" s="97"/>
      <c r="J16" s="97"/>
      <c r="K16" s="32"/>
      <c r="L16" s="32"/>
      <c r="M16" s="32"/>
      <c r="N16" s="32"/>
      <c r="O16" s="32"/>
    </row>
    <row r="17" spans="1:15" s="22" customFormat="1" x14ac:dyDescent="0.2">
      <c r="A17" s="111" t="s">
        <v>102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">
      <c r="A18" s="14" t="s">
        <v>27</v>
      </c>
    </row>
    <row r="19" spans="1:15" ht="31.2" customHeight="1" x14ac:dyDescent="0.2">
      <c r="A19" s="97" t="s">
        <v>14</v>
      </c>
      <c r="B19" s="97" t="s">
        <v>15</v>
      </c>
      <c r="C19" s="97"/>
      <c r="D19" s="97"/>
      <c r="E19" s="97" t="s">
        <v>16</v>
      </c>
      <c r="F19" s="97"/>
      <c r="G19" s="97" t="s">
        <v>68</v>
      </c>
      <c r="H19" s="97"/>
      <c r="I19" s="97"/>
      <c r="J19" s="97" t="s">
        <v>32</v>
      </c>
      <c r="K19" s="97"/>
      <c r="L19" s="97"/>
      <c r="M19" s="97" t="s">
        <v>33</v>
      </c>
      <c r="N19" s="97"/>
      <c r="O19" s="97"/>
    </row>
    <row r="20" spans="1:15" ht="25.5" customHeight="1" x14ac:dyDescent="0.2">
      <c r="A20" s="97"/>
      <c r="B20" s="97" t="str">
        <f>B11</f>
        <v>Виды образовательных программ</v>
      </c>
      <c r="C20" s="97" t="str">
        <f>C11</f>
        <v>Категория потребителей</v>
      </c>
      <c r="D20" s="97" t="str">
        <f>D11</f>
        <v>Возраст обучающихся</v>
      </c>
      <c r="E20" s="97" t="str">
        <f>E11</f>
        <v>Формы образования и формы реализации образовательных программ</v>
      </c>
      <c r="F20" s="97" t="str">
        <f>F11</f>
        <v>(наименование показателя)</v>
      </c>
      <c r="G20" s="97" t="s">
        <v>21</v>
      </c>
      <c r="H20" s="97" t="s">
        <v>29</v>
      </c>
      <c r="I20" s="97"/>
      <c r="J20" s="97" t="str">
        <f>M11</f>
        <v>2024 (очередной финансовый год)</v>
      </c>
      <c r="K20" s="97" t="str">
        <f>N11</f>
        <v>2025 (1-й год планового периода)</v>
      </c>
      <c r="L20" s="97" t="str">
        <f>O11</f>
        <v>2026 (2-й год планового периода)</v>
      </c>
      <c r="M20" s="97" t="str">
        <f>J20</f>
        <v>2024 (очередной финансовый год)</v>
      </c>
      <c r="N20" s="97" t="str">
        <f t="shared" ref="N20:O20" si="0">K20</f>
        <v>2025 (1-й год планового периода)</v>
      </c>
      <c r="O20" s="97" t="str">
        <f t="shared" si="0"/>
        <v>2026 (2-й год планового периода)</v>
      </c>
    </row>
    <row r="21" spans="1:15" ht="22.2" customHeight="1" x14ac:dyDescent="0.2">
      <c r="A21" s="97"/>
      <c r="B21" s="97"/>
      <c r="C21" s="97"/>
      <c r="D21" s="97"/>
      <c r="E21" s="97"/>
      <c r="F21" s="97"/>
      <c r="G21" s="97"/>
      <c r="H21" s="19" t="s">
        <v>22</v>
      </c>
      <c r="I21" s="19" t="s">
        <v>23</v>
      </c>
      <c r="J21" s="97"/>
      <c r="K21" s="97"/>
      <c r="L21" s="97"/>
      <c r="M21" s="97"/>
      <c r="N21" s="97"/>
      <c r="O21" s="97"/>
    </row>
    <row r="22" spans="1:15" x14ac:dyDescent="0.2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19">
        <v>10</v>
      </c>
      <c r="K22" s="19">
        <v>11</v>
      </c>
      <c r="L22" s="19">
        <v>12</v>
      </c>
      <c r="M22" s="19">
        <v>13</v>
      </c>
      <c r="N22" s="19">
        <v>14</v>
      </c>
      <c r="O22" s="19">
        <v>15</v>
      </c>
    </row>
    <row r="23" spans="1:15" ht="30.6" x14ac:dyDescent="0.2">
      <c r="A23" s="97" t="str">
        <f t="shared" ref="A23:F23" si="1">A14</f>
        <v>801011О.99.0.БВ24ВТ22000</v>
      </c>
      <c r="B23" s="97" t="str">
        <f t="shared" si="1"/>
        <v>003 не указано</v>
      </c>
      <c r="C23" s="118" t="str">
        <f t="shared" si="1"/>
        <v>003 Обучающиеся за исключением обучающихся с ограниченными возможностями здоровья (ОВЗ) и детей-инвалидов</v>
      </c>
      <c r="D23" s="97" t="str">
        <f t="shared" si="1"/>
        <v>002 От 1 года до 3 лет</v>
      </c>
      <c r="E23" s="97" t="str">
        <f t="shared" si="1"/>
        <v>01 Очная</v>
      </c>
      <c r="F23" s="97" t="str">
        <f t="shared" si="1"/>
        <v>06 группа полного дня</v>
      </c>
      <c r="G23" s="21" t="s">
        <v>152</v>
      </c>
      <c r="H23" s="21" t="s">
        <v>96</v>
      </c>
      <c r="I23" s="88">
        <v>540</v>
      </c>
      <c r="J23" s="77">
        <f>J24*133</f>
        <v>798</v>
      </c>
      <c r="K23" s="77">
        <f>J23</f>
        <v>798</v>
      </c>
      <c r="L23" s="77">
        <f>K23</f>
        <v>798</v>
      </c>
      <c r="M23" s="77" t="s">
        <v>24</v>
      </c>
      <c r="N23" s="77" t="str">
        <f>M23</f>
        <v>-</v>
      </c>
      <c r="O23" s="77" t="str">
        <f>N23</f>
        <v>-</v>
      </c>
    </row>
    <row r="24" spans="1:15" ht="33.75" customHeight="1" x14ac:dyDescent="0.2">
      <c r="A24" s="97"/>
      <c r="B24" s="97"/>
      <c r="C24" s="119"/>
      <c r="D24" s="97"/>
      <c r="E24" s="97"/>
      <c r="F24" s="97"/>
      <c r="G24" s="21" t="s">
        <v>97</v>
      </c>
      <c r="H24" s="21" t="s">
        <v>98</v>
      </c>
      <c r="I24" s="88">
        <v>792</v>
      </c>
      <c r="J24" s="77">
        <v>6</v>
      </c>
      <c r="K24" s="77">
        <f t="shared" ref="K24:L24" si="2">J24</f>
        <v>6</v>
      </c>
      <c r="L24" s="77">
        <f t="shared" si="2"/>
        <v>6</v>
      </c>
      <c r="M24" s="77" t="s">
        <v>24</v>
      </c>
      <c r="N24" s="77" t="str">
        <f t="shared" ref="N24:O24" si="3">M24</f>
        <v>-</v>
      </c>
      <c r="O24" s="77" t="str">
        <f t="shared" si="3"/>
        <v>-</v>
      </c>
    </row>
    <row r="25" spans="1:15" ht="40.5" customHeight="1" x14ac:dyDescent="0.2">
      <c r="A25" s="97" t="str">
        <f t="shared" ref="A25:F25" si="4">A15</f>
        <v>801011О.99.0.БВ24ВУ42000</v>
      </c>
      <c r="B25" s="97" t="str">
        <f t="shared" si="4"/>
        <v>003 не указано</v>
      </c>
      <c r="C25" s="118" t="str">
        <f t="shared" si="4"/>
        <v>003 Обучающиеся за исключением обучающихся с ограниченными возможностями здоровья (ОВЗ) и детей-инвалидов</v>
      </c>
      <c r="D25" s="97" t="str">
        <f t="shared" si="4"/>
        <v>003 От 3 лет до 8 лет</v>
      </c>
      <c r="E25" s="97" t="str">
        <f t="shared" si="4"/>
        <v>01 Очная</v>
      </c>
      <c r="F25" s="97" t="str">
        <f t="shared" si="4"/>
        <v>06 группа полного дня</v>
      </c>
      <c r="G25" s="21" t="s">
        <v>152</v>
      </c>
      <c r="H25" s="21" t="s">
        <v>96</v>
      </c>
      <c r="I25" s="88">
        <v>540</v>
      </c>
      <c r="J25" s="77">
        <f>J26*133</f>
        <v>1463</v>
      </c>
      <c r="K25" s="77">
        <f t="shared" ref="K25:L25" si="5">J25</f>
        <v>1463</v>
      </c>
      <c r="L25" s="77">
        <f t="shared" si="5"/>
        <v>1463</v>
      </c>
      <c r="M25" s="77" t="s">
        <v>24</v>
      </c>
      <c r="N25" s="77" t="str">
        <f t="shared" ref="N25:O25" si="6">M25</f>
        <v>-</v>
      </c>
      <c r="O25" s="77" t="str">
        <f t="shared" si="6"/>
        <v>-</v>
      </c>
    </row>
    <row r="26" spans="1:15" ht="29.25" customHeight="1" x14ac:dyDescent="0.2">
      <c r="A26" s="97"/>
      <c r="B26" s="97"/>
      <c r="C26" s="119"/>
      <c r="D26" s="97"/>
      <c r="E26" s="97"/>
      <c r="F26" s="97"/>
      <c r="G26" s="21" t="s">
        <v>97</v>
      </c>
      <c r="H26" s="21" t="s">
        <v>98</v>
      </c>
      <c r="I26" s="88">
        <v>792</v>
      </c>
      <c r="J26" s="77">
        <v>11</v>
      </c>
      <c r="K26" s="77">
        <f t="shared" ref="K26:L27" si="7">J26</f>
        <v>11</v>
      </c>
      <c r="L26" s="77">
        <f t="shared" si="7"/>
        <v>11</v>
      </c>
      <c r="M26" s="77" t="s">
        <v>24</v>
      </c>
      <c r="N26" s="77" t="str">
        <f t="shared" ref="N26:O27" si="8">M26</f>
        <v>-</v>
      </c>
      <c r="O26" s="77" t="str">
        <f t="shared" si="8"/>
        <v>-</v>
      </c>
    </row>
    <row r="27" spans="1:15" s="34" customFormat="1" ht="33.75" hidden="1" customHeight="1" x14ac:dyDescent="0.2">
      <c r="A27" s="97">
        <f>A16</f>
        <v>0</v>
      </c>
      <c r="B27" s="97">
        <f t="shared" ref="B27:F27" si="9">B16</f>
        <v>0</v>
      </c>
      <c r="C27" s="97">
        <f t="shared" si="9"/>
        <v>0</v>
      </c>
      <c r="D27" s="97">
        <f t="shared" si="9"/>
        <v>0</v>
      </c>
      <c r="E27" s="97">
        <f t="shared" si="9"/>
        <v>0</v>
      </c>
      <c r="F27" s="97">
        <f t="shared" si="9"/>
        <v>0</v>
      </c>
      <c r="G27" s="21" t="s">
        <v>152</v>
      </c>
      <c r="H27" s="21" t="s">
        <v>96</v>
      </c>
      <c r="I27" s="88">
        <v>540</v>
      </c>
      <c r="J27" s="77">
        <v>0</v>
      </c>
      <c r="K27" s="77">
        <f t="shared" si="7"/>
        <v>0</v>
      </c>
      <c r="L27" s="77">
        <f t="shared" si="7"/>
        <v>0</v>
      </c>
      <c r="M27" s="77" t="s">
        <v>24</v>
      </c>
      <c r="N27" s="77" t="str">
        <f t="shared" si="8"/>
        <v>-</v>
      </c>
      <c r="O27" s="77" t="str">
        <f t="shared" si="8"/>
        <v>-</v>
      </c>
    </row>
    <row r="28" spans="1:15" s="34" customFormat="1" ht="20.399999999999999" hidden="1" x14ac:dyDescent="0.2">
      <c r="A28" s="97"/>
      <c r="B28" s="97"/>
      <c r="C28" s="97"/>
      <c r="D28" s="97"/>
      <c r="E28" s="97"/>
      <c r="F28" s="97"/>
      <c r="G28" s="21" t="s">
        <v>97</v>
      </c>
      <c r="H28" s="21" t="s">
        <v>98</v>
      </c>
      <c r="I28" s="88">
        <v>792</v>
      </c>
      <c r="J28" s="77">
        <v>0</v>
      </c>
      <c r="K28" s="77">
        <f t="shared" ref="K28" si="10">J28</f>
        <v>0</v>
      </c>
      <c r="L28" s="77">
        <f t="shared" ref="L28" si="11">K28</f>
        <v>0</v>
      </c>
      <c r="M28" s="77" t="s">
        <v>24</v>
      </c>
      <c r="N28" s="77" t="str">
        <f t="shared" ref="N28" si="12">M28</f>
        <v>-</v>
      </c>
      <c r="O28" s="77" t="str">
        <f t="shared" ref="O28" si="13">N28</f>
        <v>-</v>
      </c>
    </row>
    <row r="29" spans="1:15" ht="30.6" x14ac:dyDescent="0.2">
      <c r="A29" s="108" t="s">
        <v>101</v>
      </c>
      <c r="B29" s="109"/>
      <c r="C29" s="109"/>
      <c r="D29" s="109"/>
      <c r="E29" s="109"/>
      <c r="F29" s="110"/>
      <c r="G29" s="21" t="s">
        <v>152</v>
      </c>
      <c r="H29" s="21" t="s">
        <v>96</v>
      </c>
      <c r="I29" s="88">
        <v>540</v>
      </c>
      <c r="J29" s="78">
        <f>J23+J25+J27</f>
        <v>2261</v>
      </c>
      <c r="K29" s="78">
        <f t="shared" ref="K29:L29" si="14">K23+K25+K27</f>
        <v>2261</v>
      </c>
      <c r="L29" s="78">
        <f t="shared" si="14"/>
        <v>2261</v>
      </c>
      <c r="M29" s="77" t="s">
        <v>24</v>
      </c>
      <c r="N29" s="77" t="str">
        <f t="shared" ref="N29:O29" si="15">M29</f>
        <v>-</v>
      </c>
      <c r="O29" s="77" t="str">
        <f t="shared" si="15"/>
        <v>-</v>
      </c>
    </row>
    <row r="30" spans="1:15" s="22" customFormat="1" ht="20.399999999999999" x14ac:dyDescent="0.2">
      <c r="A30" s="121"/>
      <c r="B30" s="122"/>
      <c r="C30" s="122"/>
      <c r="D30" s="122"/>
      <c r="E30" s="122"/>
      <c r="F30" s="123"/>
      <c r="G30" s="21" t="s">
        <v>97</v>
      </c>
      <c r="H30" s="21" t="s">
        <v>98</v>
      </c>
      <c r="I30" s="88">
        <v>792</v>
      </c>
      <c r="J30" s="78">
        <f>J24+J26+J28</f>
        <v>17</v>
      </c>
      <c r="K30" s="78">
        <f t="shared" ref="K30:L30" si="16">K24+K26+K28</f>
        <v>17</v>
      </c>
      <c r="L30" s="78">
        <f t="shared" si="16"/>
        <v>17</v>
      </c>
      <c r="M30" s="77" t="s">
        <v>24</v>
      </c>
      <c r="N30" s="77" t="str">
        <f t="shared" ref="N30:O30" si="17">M30</f>
        <v>-</v>
      </c>
      <c r="O30" s="77" t="str">
        <f t="shared" si="17"/>
        <v>-</v>
      </c>
    </row>
    <row r="31" spans="1:15" s="22" customFormat="1" x14ac:dyDescent="0.2">
      <c r="A31" s="111" t="s">
        <v>102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s="22" customForma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">
      <c r="A33" s="13" t="s">
        <v>34</v>
      </c>
    </row>
    <row r="34" spans="1:15" x14ac:dyDescent="0.2">
      <c r="A34" s="112" t="s">
        <v>35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1:15" x14ac:dyDescent="0.2">
      <c r="A35" s="23" t="s">
        <v>36</v>
      </c>
      <c r="B35" s="23" t="s">
        <v>37</v>
      </c>
      <c r="C35" s="23" t="s">
        <v>38</v>
      </c>
      <c r="D35" s="23" t="s">
        <v>39</v>
      </c>
      <c r="E35" s="112" t="s">
        <v>40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5" x14ac:dyDescent="0.2">
      <c r="A36" s="23">
        <v>1</v>
      </c>
      <c r="B36" s="23">
        <v>2</v>
      </c>
      <c r="C36" s="23">
        <v>3</v>
      </c>
      <c r="D36" s="23">
        <v>4</v>
      </c>
      <c r="E36" s="113">
        <v>5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5"/>
    </row>
    <row r="37" spans="1:15" x14ac:dyDescent="0.2">
      <c r="A37" s="23"/>
      <c r="B37" s="23"/>
      <c r="C37" s="23"/>
      <c r="D37" s="23"/>
      <c r="E37" s="113"/>
      <c r="F37" s="114"/>
      <c r="G37" s="114"/>
      <c r="H37" s="114"/>
      <c r="I37" s="114"/>
      <c r="J37" s="114"/>
      <c r="K37" s="114"/>
      <c r="L37" s="114"/>
      <c r="M37" s="114"/>
      <c r="N37" s="114"/>
      <c r="O37" s="115"/>
    </row>
    <row r="39" spans="1:15" ht="13.8" x14ac:dyDescent="0.25">
      <c r="A39" s="14" t="s">
        <v>41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5" ht="13.8" x14ac:dyDescent="0.25">
      <c r="A40" s="1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5" ht="11.25" customHeight="1" x14ac:dyDescent="0.2">
      <c r="A41" s="116" t="s">
        <v>43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5" ht="11.25" customHeight="1" x14ac:dyDescent="0.2">
      <c r="A42" s="116" t="s">
        <v>44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5" ht="27.75" customHeight="1" x14ac:dyDescent="0.2">
      <c r="A43" s="104" t="s">
        <v>159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ht="13.8" x14ac:dyDescent="0.25">
      <c r="A44" s="105" t="s">
        <v>160</v>
      </c>
      <c r="B44" s="105"/>
      <c r="C44" s="105"/>
      <c r="D44" s="24"/>
      <c r="E44" s="24"/>
      <c r="F44" s="24"/>
      <c r="G44" s="24"/>
      <c r="H44" s="24"/>
      <c r="I44" s="24"/>
      <c r="J44" s="24"/>
      <c r="K44" s="24"/>
    </row>
    <row r="45" spans="1:15" ht="13.8" x14ac:dyDescent="0.25">
      <c r="A45" s="105" t="s">
        <v>161</v>
      </c>
      <c r="B45" s="105"/>
      <c r="C45" s="105"/>
      <c r="D45" s="105"/>
      <c r="E45" s="105"/>
      <c r="F45" s="105"/>
      <c r="G45" s="24"/>
      <c r="H45" s="24"/>
      <c r="I45" s="24"/>
      <c r="J45" s="24"/>
      <c r="K45" s="24"/>
    </row>
    <row r="46" spans="1:15" ht="13.8" x14ac:dyDescent="0.25">
      <c r="A46" s="1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5" ht="13.8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3.8" x14ac:dyDescent="0.25">
      <c r="A48" s="14" t="s">
        <v>45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5" ht="34.5" customHeight="1" x14ac:dyDescent="0.2">
      <c r="A49" s="97" t="s">
        <v>46</v>
      </c>
      <c r="B49" s="97"/>
      <c r="C49" s="97"/>
      <c r="D49" s="97" t="s">
        <v>47</v>
      </c>
      <c r="E49" s="97"/>
      <c r="F49" s="97"/>
      <c r="G49" s="97"/>
      <c r="H49" s="97"/>
      <c r="I49" s="97"/>
      <c r="J49" s="97"/>
      <c r="K49" s="97" t="s">
        <v>48</v>
      </c>
      <c r="L49" s="97"/>
      <c r="M49" s="97"/>
      <c r="N49" s="97"/>
      <c r="O49" s="97"/>
    </row>
    <row r="50" spans="1:15" x14ac:dyDescent="0.2">
      <c r="A50" s="107">
        <v>1</v>
      </c>
      <c r="B50" s="107"/>
      <c r="C50" s="107"/>
      <c r="D50" s="107">
        <v>2</v>
      </c>
      <c r="E50" s="107"/>
      <c r="F50" s="107"/>
      <c r="G50" s="107"/>
      <c r="H50" s="107"/>
      <c r="I50" s="107"/>
      <c r="J50" s="107"/>
      <c r="K50" s="107">
        <v>3</v>
      </c>
      <c r="L50" s="107"/>
      <c r="M50" s="107"/>
      <c r="N50" s="107"/>
      <c r="O50" s="107"/>
    </row>
    <row r="51" spans="1:15" ht="21.75" customHeight="1" x14ac:dyDescent="0.2">
      <c r="A51" s="97" t="s">
        <v>49</v>
      </c>
      <c r="B51" s="97"/>
      <c r="C51" s="97"/>
      <c r="D51" s="97" t="s">
        <v>59</v>
      </c>
      <c r="E51" s="97"/>
      <c r="F51" s="97"/>
      <c r="G51" s="97"/>
      <c r="H51" s="97"/>
      <c r="I51" s="97"/>
      <c r="J51" s="97"/>
      <c r="K51" s="97" t="s">
        <v>50</v>
      </c>
      <c r="L51" s="97"/>
      <c r="M51" s="97"/>
      <c r="N51" s="97"/>
      <c r="O51" s="97"/>
    </row>
    <row r="52" spans="1:15" ht="15.75" customHeight="1" x14ac:dyDescent="0.2">
      <c r="A52" s="97" t="s">
        <v>57</v>
      </c>
      <c r="B52" s="97"/>
      <c r="C52" s="97"/>
      <c r="D52" s="97"/>
      <c r="E52" s="97"/>
      <c r="F52" s="97"/>
      <c r="G52" s="97"/>
      <c r="H52" s="97"/>
      <c r="I52" s="97"/>
      <c r="J52" s="97"/>
      <c r="K52" s="97" t="s">
        <v>51</v>
      </c>
      <c r="L52" s="97"/>
      <c r="M52" s="97"/>
      <c r="N52" s="97"/>
      <c r="O52" s="97"/>
    </row>
    <row r="53" spans="1:15" x14ac:dyDescent="0.2">
      <c r="A53" s="97" t="s">
        <v>58</v>
      </c>
      <c r="B53" s="97"/>
      <c r="C53" s="97"/>
      <c r="D53" s="97" t="s">
        <v>52</v>
      </c>
      <c r="E53" s="97"/>
      <c r="F53" s="97"/>
      <c r="G53" s="97"/>
      <c r="H53" s="97"/>
      <c r="I53" s="97"/>
      <c r="J53" s="97"/>
      <c r="K53" s="97" t="s">
        <v>53</v>
      </c>
      <c r="L53" s="97"/>
      <c r="M53" s="97"/>
      <c r="N53" s="97"/>
      <c r="O53" s="97"/>
    </row>
    <row r="54" spans="1:15" x14ac:dyDescent="0.2">
      <c r="A54" s="97" t="s">
        <v>54</v>
      </c>
      <c r="B54" s="97"/>
      <c r="C54" s="97"/>
      <c r="D54" s="97" t="s">
        <v>55</v>
      </c>
      <c r="E54" s="97"/>
      <c r="F54" s="97"/>
      <c r="G54" s="97"/>
      <c r="H54" s="97"/>
      <c r="I54" s="97"/>
      <c r="J54" s="97"/>
      <c r="K54" s="97" t="s">
        <v>56</v>
      </c>
      <c r="L54" s="97"/>
      <c r="M54" s="97"/>
      <c r="N54" s="97"/>
      <c r="O54" s="97"/>
    </row>
    <row r="55" spans="1:15" s="22" customForma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x14ac:dyDescent="0.2">
      <c r="A56" s="98" t="s">
        <v>104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5" s="22" customForma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x14ac:dyDescent="0.2">
      <c r="A58" s="99" t="s">
        <v>87</v>
      </c>
      <c r="B58" s="99"/>
      <c r="C58" s="99"/>
      <c r="D58" s="22" t="s">
        <v>105</v>
      </c>
      <c r="E58" s="22"/>
      <c r="F58" s="22"/>
      <c r="G58" s="22"/>
      <c r="H58" s="22"/>
      <c r="I58" s="22"/>
      <c r="J58" s="22"/>
      <c r="K58" s="22"/>
      <c r="L58" s="22"/>
      <c r="M58" s="22"/>
      <c r="N58" s="15" t="s">
        <v>9</v>
      </c>
      <c r="O58" s="100" t="s">
        <v>107</v>
      </c>
    </row>
    <row r="59" spans="1:15" x14ac:dyDescent="0.2">
      <c r="A59" s="103"/>
      <c r="B59" s="103"/>
      <c r="C59" s="10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5" t="s">
        <v>10</v>
      </c>
      <c r="O59" s="101"/>
    </row>
    <row r="60" spans="1:15" x14ac:dyDescent="0.2">
      <c r="A60" s="103" t="s">
        <v>11</v>
      </c>
      <c r="B60" s="103"/>
      <c r="C60" s="22"/>
      <c r="D60" s="20" t="s">
        <v>95</v>
      </c>
      <c r="E60" s="22"/>
      <c r="F60" s="22"/>
      <c r="G60" s="22"/>
      <c r="H60" s="22"/>
      <c r="I60" s="22"/>
      <c r="J60" s="22"/>
      <c r="K60" s="22"/>
      <c r="L60" s="22"/>
      <c r="M60" s="22"/>
      <c r="N60" s="15" t="s">
        <v>12</v>
      </c>
      <c r="O60" s="102"/>
    </row>
    <row r="61" spans="1:15" x14ac:dyDescent="0.2">
      <c r="A61" s="104" t="s">
        <v>88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22"/>
      <c r="N61" s="22"/>
      <c r="O61" s="22"/>
    </row>
    <row r="62" spans="1:15" ht="12.6" x14ac:dyDescent="0.2">
      <c r="A62" s="105" t="s">
        <v>13</v>
      </c>
      <c r="B62" s="105"/>
      <c r="C62" s="105"/>
      <c r="D62" s="106"/>
      <c r="E62" s="106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37.5" customHeight="1" x14ac:dyDescent="0.2">
      <c r="A63" s="97" t="s">
        <v>14</v>
      </c>
      <c r="B63" s="97" t="s">
        <v>15</v>
      </c>
      <c r="C63" s="97"/>
      <c r="D63" s="97"/>
      <c r="E63" s="97" t="s">
        <v>16</v>
      </c>
      <c r="F63" s="97"/>
      <c r="G63" s="97" t="s">
        <v>30</v>
      </c>
      <c r="H63" s="97"/>
      <c r="I63" s="97"/>
      <c r="J63" s="97"/>
      <c r="K63" s="97"/>
      <c r="L63" s="97"/>
      <c r="M63" s="97" t="s">
        <v>31</v>
      </c>
      <c r="N63" s="97"/>
      <c r="O63" s="97"/>
    </row>
    <row r="64" spans="1:15" ht="24.75" customHeight="1" x14ac:dyDescent="0.2">
      <c r="A64" s="97"/>
      <c r="B64" s="100" t="s">
        <v>18</v>
      </c>
      <c r="C64" s="100" t="s">
        <v>19</v>
      </c>
      <c r="D64" s="100" t="s">
        <v>21</v>
      </c>
      <c r="E64" s="100" t="s">
        <v>20</v>
      </c>
      <c r="F64" s="100" t="s">
        <v>21</v>
      </c>
      <c r="G64" s="97" t="s">
        <v>21</v>
      </c>
      <c r="H64" s="97"/>
      <c r="I64" s="97"/>
      <c r="J64" s="97"/>
      <c r="K64" s="97" t="s">
        <v>29</v>
      </c>
      <c r="L64" s="97"/>
      <c r="M64" s="100" t="s">
        <v>180</v>
      </c>
      <c r="N64" s="100" t="s">
        <v>181</v>
      </c>
      <c r="O64" s="100" t="s">
        <v>182</v>
      </c>
    </row>
    <row r="65" spans="1:15" ht="39.75" customHeight="1" x14ac:dyDescent="0.2">
      <c r="A65" s="97"/>
      <c r="B65" s="102"/>
      <c r="C65" s="102"/>
      <c r="D65" s="102"/>
      <c r="E65" s="102"/>
      <c r="F65" s="102"/>
      <c r="G65" s="97"/>
      <c r="H65" s="97"/>
      <c r="I65" s="97"/>
      <c r="J65" s="97"/>
      <c r="K65" s="19" t="s">
        <v>22</v>
      </c>
      <c r="L65" s="19" t="s">
        <v>23</v>
      </c>
      <c r="M65" s="102"/>
      <c r="N65" s="102"/>
      <c r="O65" s="102"/>
    </row>
    <row r="66" spans="1:15" x14ac:dyDescent="0.2">
      <c r="A66" s="19">
        <v>1</v>
      </c>
      <c r="B66" s="19">
        <v>2</v>
      </c>
      <c r="C66" s="19">
        <v>3</v>
      </c>
      <c r="D66" s="19">
        <v>4</v>
      </c>
      <c r="E66" s="19">
        <v>5</v>
      </c>
      <c r="F66" s="19">
        <v>6</v>
      </c>
      <c r="G66" s="97">
        <v>7</v>
      </c>
      <c r="H66" s="97"/>
      <c r="I66" s="97"/>
      <c r="J66" s="97"/>
      <c r="K66" s="19">
        <v>8</v>
      </c>
      <c r="L66" s="19">
        <v>9</v>
      </c>
      <c r="M66" s="19">
        <v>10</v>
      </c>
      <c r="N66" s="19">
        <v>11</v>
      </c>
      <c r="O66" s="19">
        <v>12</v>
      </c>
    </row>
    <row r="67" spans="1:15" ht="51" x14ac:dyDescent="0.2">
      <c r="A67" s="33" t="s">
        <v>106</v>
      </c>
      <c r="B67" s="41" t="s">
        <v>108</v>
      </c>
      <c r="C67" s="86" t="s">
        <v>92</v>
      </c>
      <c r="D67" s="86" t="s">
        <v>93</v>
      </c>
      <c r="E67" s="86" t="s">
        <v>94</v>
      </c>
      <c r="F67" s="86" t="s">
        <v>24</v>
      </c>
      <c r="G67" s="97" t="s">
        <v>25</v>
      </c>
      <c r="H67" s="97"/>
      <c r="I67" s="97"/>
      <c r="J67" s="97"/>
      <c r="K67" s="19" t="s">
        <v>26</v>
      </c>
      <c r="L67" s="19">
        <v>744</v>
      </c>
      <c r="M67" s="19">
        <v>100</v>
      </c>
      <c r="N67" s="19">
        <v>100</v>
      </c>
      <c r="O67" s="19">
        <v>100</v>
      </c>
    </row>
    <row r="68" spans="1:15" s="22" customFormat="1" ht="51" x14ac:dyDescent="0.2">
      <c r="A68" s="32" t="s">
        <v>109</v>
      </c>
      <c r="B68" s="42" t="s">
        <v>108</v>
      </c>
      <c r="C68" s="81" t="s">
        <v>99</v>
      </c>
      <c r="D68" s="86" t="s">
        <v>93</v>
      </c>
      <c r="E68" s="81" t="s">
        <v>94</v>
      </c>
      <c r="F68" s="81" t="s">
        <v>24</v>
      </c>
      <c r="G68" s="97" t="s">
        <v>25</v>
      </c>
      <c r="H68" s="97"/>
      <c r="I68" s="97"/>
      <c r="J68" s="97"/>
      <c r="K68" s="19" t="s">
        <v>26</v>
      </c>
      <c r="L68" s="19">
        <v>744</v>
      </c>
      <c r="M68" s="19">
        <v>100</v>
      </c>
      <c r="N68" s="19">
        <v>100</v>
      </c>
      <c r="O68" s="19">
        <v>100</v>
      </c>
    </row>
    <row r="69" spans="1:15" s="34" customFormat="1" ht="52.5" hidden="1" customHeight="1" x14ac:dyDescent="0.2">
      <c r="A69" s="33" t="s">
        <v>110</v>
      </c>
      <c r="B69" s="41" t="s">
        <v>111</v>
      </c>
      <c r="C69" s="41" t="s">
        <v>99</v>
      </c>
      <c r="D69" s="41" t="s">
        <v>93</v>
      </c>
      <c r="E69" s="41" t="s">
        <v>94</v>
      </c>
      <c r="F69" s="41" t="s">
        <v>24</v>
      </c>
      <c r="G69" s="100" t="s">
        <v>25</v>
      </c>
      <c r="H69" s="100"/>
      <c r="I69" s="100"/>
      <c r="J69" s="100"/>
      <c r="K69" s="33" t="s">
        <v>26</v>
      </c>
      <c r="L69" s="33">
        <v>744</v>
      </c>
      <c r="M69" s="33">
        <v>100</v>
      </c>
      <c r="N69" s="33">
        <v>100</v>
      </c>
      <c r="O69" s="33">
        <v>100</v>
      </c>
    </row>
    <row r="70" spans="1:15" s="69" customFormat="1" ht="68.25" hidden="1" customHeight="1" x14ac:dyDescent="0.2">
      <c r="A70" s="68" t="s">
        <v>113</v>
      </c>
      <c r="B70" s="29" t="s">
        <v>114</v>
      </c>
      <c r="C70" s="29" t="s">
        <v>99</v>
      </c>
      <c r="D70" s="29" t="s">
        <v>93</v>
      </c>
      <c r="E70" s="29" t="s">
        <v>94</v>
      </c>
      <c r="F70" s="29" t="s">
        <v>24</v>
      </c>
      <c r="G70" s="97" t="s">
        <v>25</v>
      </c>
      <c r="H70" s="97"/>
      <c r="I70" s="97"/>
      <c r="J70" s="97"/>
      <c r="K70" s="68" t="s">
        <v>26</v>
      </c>
      <c r="L70" s="68">
        <v>744</v>
      </c>
      <c r="M70" s="68">
        <v>100</v>
      </c>
      <c r="N70" s="68">
        <v>100</v>
      </c>
      <c r="O70" s="68">
        <v>100</v>
      </c>
    </row>
    <row r="71" spans="1:15" x14ac:dyDescent="0.2">
      <c r="A71" s="111" t="s">
        <v>102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1:15" x14ac:dyDescent="0.2">
      <c r="A72" s="17" t="s">
        <v>27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39.75" customHeight="1" x14ac:dyDescent="0.2">
      <c r="A73" s="97" t="s">
        <v>14</v>
      </c>
      <c r="B73" s="97" t="s">
        <v>15</v>
      </c>
      <c r="C73" s="97"/>
      <c r="D73" s="97"/>
      <c r="E73" s="97" t="s">
        <v>16</v>
      </c>
      <c r="F73" s="97"/>
      <c r="G73" s="97" t="s">
        <v>68</v>
      </c>
      <c r="H73" s="97"/>
      <c r="I73" s="97"/>
      <c r="J73" s="97" t="s">
        <v>32</v>
      </c>
      <c r="K73" s="97"/>
      <c r="L73" s="97"/>
      <c r="M73" s="97" t="s">
        <v>33</v>
      </c>
      <c r="N73" s="97"/>
      <c r="O73" s="97"/>
    </row>
    <row r="74" spans="1:15" ht="24.75" customHeight="1" x14ac:dyDescent="0.2">
      <c r="A74" s="97"/>
      <c r="B74" s="97" t="str">
        <f>B64</f>
        <v>Категория потребителей</v>
      </c>
      <c r="C74" s="97" t="str">
        <f>D64</f>
        <v>(наименование показателя)</v>
      </c>
      <c r="D74" s="97" t="str">
        <f>D64</f>
        <v>(наименование показателя)</v>
      </c>
      <c r="E74" s="97" t="str">
        <f>E64</f>
        <v>Формы образования и формы реализации образовательных программ</v>
      </c>
      <c r="F74" s="97" t="str">
        <f>F64</f>
        <v>(наименование показателя)</v>
      </c>
      <c r="G74" s="97" t="s">
        <v>21</v>
      </c>
      <c r="H74" s="97" t="s">
        <v>29</v>
      </c>
      <c r="I74" s="97"/>
      <c r="J74" s="97" t="str">
        <f>M64</f>
        <v>2024 (очередной финансовый год)</v>
      </c>
      <c r="K74" s="97" t="str">
        <f t="shared" ref="K74" si="18">N64</f>
        <v>2025 (1-й год планового периода)</v>
      </c>
      <c r="L74" s="97" t="str">
        <f t="shared" ref="L74" si="19">O64</f>
        <v>2026 (2-й год планового периода)</v>
      </c>
      <c r="M74" s="97" t="str">
        <f>J74</f>
        <v>2024 (очередной финансовый год)</v>
      </c>
      <c r="N74" s="97" t="str">
        <f t="shared" ref="N74" si="20">K74</f>
        <v>2025 (1-й год планового периода)</v>
      </c>
      <c r="O74" s="97" t="str">
        <f t="shared" ref="O74" si="21">L74</f>
        <v>2026 (2-й год планового периода)</v>
      </c>
    </row>
    <row r="75" spans="1:15" ht="39" customHeight="1" x14ac:dyDescent="0.2">
      <c r="A75" s="97"/>
      <c r="B75" s="97"/>
      <c r="C75" s="97"/>
      <c r="D75" s="97"/>
      <c r="E75" s="97"/>
      <c r="F75" s="97"/>
      <c r="G75" s="97"/>
      <c r="H75" s="19" t="s">
        <v>22</v>
      </c>
      <c r="I75" s="19" t="s">
        <v>23</v>
      </c>
      <c r="J75" s="97"/>
      <c r="K75" s="97"/>
      <c r="L75" s="97"/>
      <c r="M75" s="97"/>
      <c r="N75" s="97"/>
      <c r="O75" s="97"/>
    </row>
    <row r="76" spans="1:15" x14ac:dyDescent="0.2">
      <c r="A76" s="19">
        <v>1</v>
      </c>
      <c r="B76" s="19">
        <v>2</v>
      </c>
      <c r="C76" s="19">
        <v>3</v>
      </c>
      <c r="D76" s="19">
        <v>4</v>
      </c>
      <c r="E76" s="19">
        <v>5</v>
      </c>
      <c r="F76" s="19">
        <v>6</v>
      </c>
      <c r="G76" s="19">
        <v>7</v>
      </c>
      <c r="H76" s="19">
        <v>8</v>
      </c>
      <c r="I76" s="19">
        <v>9</v>
      </c>
      <c r="J76" s="19">
        <v>10</v>
      </c>
      <c r="K76" s="19">
        <v>11</v>
      </c>
      <c r="L76" s="19">
        <v>12</v>
      </c>
      <c r="M76" s="19">
        <v>13</v>
      </c>
      <c r="N76" s="19">
        <v>14</v>
      </c>
      <c r="O76" s="19">
        <v>15</v>
      </c>
    </row>
    <row r="77" spans="1:15" ht="30.6" x14ac:dyDescent="0.2">
      <c r="A77" s="97" t="str">
        <f t="shared" ref="A77" si="22">A67</f>
        <v>853212О.99.0.БВ23АГ02000</v>
      </c>
      <c r="B77" s="124" t="str">
        <f>B67</f>
        <v>050 Физические лица льготных категорий, определяемых учредителем</v>
      </c>
      <c r="C77" s="97" t="str">
        <f t="shared" ref="C77:F77" si="23">C67</f>
        <v>002 От 1 года до 3 лет</v>
      </c>
      <c r="D77" s="97" t="str">
        <f t="shared" si="23"/>
        <v>01 Очная</v>
      </c>
      <c r="E77" s="97" t="str">
        <f t="shared" si="23"/>
        <v>06 группа полного дня</v>
      </c>
      <c r="F77" s="97" t="str">
        <f t="shared" si="23"/>
        <v>-</v>
      </c>
      <c r="G77" s="21" t="s">
        <v>152</v>
      </c>
      <c r="H77" s="21" t="s">
        <v>96</v>
      </c>
      <c r="I77" s="88">
        <v>540</v>
      </c>
      <c r="J77" s="77">
        <f>J78*133</f>
        <v>798</v>
      </c>
      <c r="K77" s="77">
        <f>J77</f>
        <v>798</v>
      </c>
      <c r="L77" s="77">
        <f>K77</f>
        <v>798</v>
      </c>
      <c r="M77" s="77" t="s">
        <v>24</v>
      </c>
      <c r="N77" s="77" t="str">
        <f>M77</f>
        <v>-</v>
      </c>
      <c r="O77" s="77" t="str">
        <f>N77</f>
        <v>-</v>
      </c>
    </row>
    <row r="78" spans="1:15" ht="20.399999999999999" x14ac:dyDescent="0.2">
      <c r="A78" s="97"/>
      <c r="B78" s="124"/>
      <c r="C78" s="97"/>
      <c r="D78" s="97"/>
      <c r="E78" s="97"/>
      <c r="F78" s="97"/>
      <c r="G78" s="21" t="s">
        <v>97</v>
      </c>
      <c r="H78" s="21" t="s">
        <v>98</v>
      </c>
      <c r="I78" s="88">
        <v>792</v>
      </c>
      <c r="J78" s="77">
        <v>6</v>
      </c>
      <c r="K78" s="77">
        <f t="shared" ref="K78" si="24">J78</f>
        <v>6</v>
      </c>
      <c r="L78" s="77">
        <f t="shared" ref="L78" si="25">K78</f>
        <v>6</v>
      </c>
      <c r="M78" s="77" t="s">
        <v>24</v>
      </c>
      <c r="N78" s="77" t="str">
        <f t="shared" ref="N78:O84" si="26">M78</f>
        <v>-</v>
      </c>
      <c r="O78" s="77" t="str">
        <f t="shared" si="26"/>
        <v>-</v>
      </c>
    </row>
    <row r="79" spans="1:15" s="22" customFormat="1" ht="33.75" customHeight="1" x14ac:dyDescent="0.2">
      <c r="A79" s="97" t="str">
        <f>A68</f>
        <v>853212О.99.0.БВ23АГ08000</v>
      </c>
      <c r="B79" s="124" t="str">
        <f>B68</f>
        <v>050 Физические лица льготных категорий, определяемых учредителем</v>
      </c>
      <c r="C79" s="97" t="str">
        <f t="shared" ref="C79:F79" si="27">C68</f>
        <v>003 От 3 лет до 8 лет</v>
      </c>
      <c r="D79" s="97" t="str">
        <f t="shared" si="27"/>
        <v>01 Очная</v>
      </c>
      <c r="E79" s="97" t="str">
        <f t="shared" si="27"/>
        <v>06 группа полного дня</v>
      </c>
      <c r="F79" s="97" t="str">
        <f t="shared" si="27"/>
        <v>-</v>
      </c>
      <c r="G79" s="21" t="s">
        <v>152</v>
      </c>
      <c r="H79" s="21" t="s">
        <v>96</v>
      </c>
      <c r="I79" s="88">
        <v>540</v>
      </c>
      <c r="J79" s="77">
        <f>J80*133</f>
        <v>1463</v>
      </c>
      <c r="K79" s="77">
        <f>J79</f>
        <v>1463</v>
      </c>
      <c r="L79" s="77">
        <f>J79</f>
        <v>1463</v>
      </c>
      <c r="M79" s="77" t="s">
        <v>24</v>
      </c>
      <c r="N79" s="81" t="str">
        <f t="shared" si="26"/>
        <v>-</v>
      </c>
      <c r="O79" s="81" t="str">
        <f t="shared" si="26"/>
        <v>-</v>
      </c>
    </row>
    <row r="80" spans="1:15" s="22" customFormat="1" ht="20.399999999999999" x14ac:dyDescent="0.2">
      <c r="A80" s="97"/>
      <c r="B80" s="124"/>
      <c r="C80" s="97"/>
      <c r="D80" s="97"/>
      <c r="E80" s="97"/>
      <c r="F80" s="97"/>
      <c r="G80" s="21" t="s">
        <v>97</v>
      </c>
      <c r="H80" s="21" t="s">
        <v>98</v>
      </c>
      <c r="I80" s="88">
        <v>792</v>
      </c>
      <c r="J80" s="77">
        <v>11</v>
      </c>
      <c r="K80" s="77">
        <f t="shared" ref="K80:L84" si="28">J80</f>
        <v>11</v>
      </c>
      <c r="L80" s="77">
        <f t="shared" si="28"/>
        <v>11</v>
      </c>
      <c r="M80" s="77" t="s">
        <v>24</v>
      </c>
      <c r="N80" s="77" t="str">
        <f t="shared" si="26"/>
        <v>-</v>
      </c>
      <c r="O80" s="77" t="str">
        <f t="shared" si="26"/>
        <v>-</v>
      </c>
    </row>
    <row r="81" spans="1:15" s="70" customFormat="1" ht="33.75" hidden="1" customHeight="1" x14ac:dyDescent="0.2">
      <c r="A81" s="96" t="str">
        <f>A70</f>
        <v>853211О.99.0.БВ19АА98000</v>
      </c>
      <c r="B81" s="96" t="str">
        <f t="shared" ref="B81:E81" si="29">B70</f>
        <v>012 дети-сироты и дети, оставшиеся без попечения родителей</v>
      </c>
      <c r="C81" s="96" t="str">
        <f t="shared" si="29"/>
        <v>003 От 3 лет до 8 лет</v>
      </c>
      <c r="D81" s="96" t="str">
        <f t="shared" si="29"/>
        <v>01 Очная</v>
      </c>
      <c r="E81" s="96" t="str">
        <f t="shared" si="29"/>
        <v>06 группа полного дня</v>
      </c>
      <c r="F81" s="96" t="s">
        <v>24</v>
      </c>
      <c r="G81" s="67" t="s">
        <v>152</v>
      </c>
      <c r="H81" s="67" t="s">
        <v>96</v>
      </c>
      <c r="I81" s="89">
        <v>540</v>
      </c>
      <c r="J81" s="79">
        <f>J82*157</f>
        <v>0</v>
      </c>
      <c r="K81" s="79">
        <f t="shared" si="28"/>
        <v>0</v>
      </c>
      <c r="L81" s="79">
        <f t="shared" si="28"/>
        <v>0</v>
      </c>
      <c r="M81" s="79" t="s">
        <v>24</v>
      </c>
      <c r="N81" s="79" t="str">
        <f t="shared" si="26"/>
        <v>-</v>
      </c>
      <c r="O81" s="79" t="str">
        <f t="shared" si="26"/>
        <v>-</v>
      </c>
    </row>
    <row r="82" spans="1:15" s="69" customFormat="1" ht="20.399999999999999" hidden="1" x14ac:dyDescent="0.2">
      <c r="A82" s="96"/>
      <c r="B82" s="96"/>
      <c r="C82" s="96"/>
      <c r="D82" s="96"/>
      <c r="E82" s="96"/>
      <c r="F82" s="96"/>
      <c r="G82" s="67" t="s">
        <v>97</v>
      </c>
      <c r="H82" s="67" t="s">
        <v>98</v>
      </c>
      <c r="I82" s="89">
        <v>792</v>
      </c>
      <c r="J82" s="79">
        <v>0</v>
      </c>
      <c r="K82" s="79">
        <f t="shared" si="28"/>
        <v>0</v>
      </c>
      <c r="L82" s="79">
        <f t="shared" si="28"/>
        <v>0</v>
      </c>
      <c r="M82" s="79" t="s">
        <v>24</v>
      </c>
      <c r="N82" s="79" t="str">
        <f t="shared" si="26"/>
        <v>-</v>
      </c>
      <c r="O82" s="79" t="str">
        <f t="shared" si="26"/>
        <v>-</v>
      </c>
    </row>
    <row r="83" spans="1:15" s="70" customFormat="1" ht="30.6" hidden="1" x14ac:dyDescent="0.2">
      <c r="A83" s="96" t="s">
        <v>110</v>
      </c>
      <c r="B83" s="96" t="s">
        <v>111</v>
      </c>
      <c r="C83" s="96" t="s">
        <v>99</v>
      </c>
      <c r="D83" s="96" t="str">
        <f t="shared" ref="D83:F83" si="30">D67</f>
        <v>01 Очная</v>
      </c>
      <c r="E83" s="96" t="str">
        <f t="shared" si="30"/>
        <v>06 группа полного дня</v>
      </c>
      <c r="F83" s="96" t="str">
        <f t="shared" si="30"/>
        <v>-</v>
      </c>
      <c r="G83" s="67" t="s">
        <v>152</v>
      </c>
      <c r="H83" s="67" t="s">
        <v>96</v>
      </c>
      <c r="I83" s="89">
        <v>540</v>
      </c>
      <c r="J83" s="79">
        <v>0</v>
      </c>
      <c r="K83" s="79">
        <f t="shared" si="28"/>
        <v>0</v>
      </c>
      <c r="L83" s="79">
        <f t="shared" si="28"/>
        <v>0</v>
      </c>
      <c r="M83" s="79" t="s">
        <v>24</v>
      </c>
      <c r="N83" s="79" t="str">
        <f t="shared" si="26"/>
        <v>-</v>
      </c>
      <c r="O83" s="79" t="str">
        <f t="shared" si="26"/>
        <v>-</v>
      </c>
    </row>
    <row r="84" spans="1:15" s="71" customFormat="1" ht="20.399999999999999" hidden="1" x14ac:dyDescent="0.2">
      <c r="A84" s="96"/>
      <c r="B84" s="96"/>
      <c r="C84" s="96"/>
      <c r="D84" s="96"/>
      <c r="E84" s="96"/>
      <c r="F84" s="96"/>
      <c r="G84" s="67" t="s">
        <v>97</v>
      </c>
      <c r="H84" s="67" t="s">
        <v>98</v>
      </c>
      <c r="I84" s="89">
        <v>792</v>
      </c>
      <c r="J84" s="79">
        <v>0</v>
      </c>
      <c r="K84" s="79">
        <f t="shared" si="28"/>
        <v>0</v>
      </c>
      <c r="L84" s="79">
        <f t="shared" si="28"/>
        <v>0</v>
      </c>
      <c r="M84" s="79" t="s">
        <v>24</v>
      </c>
      <c r="N84" s="79" t="str">
        <f t="shared" si="26"/>
        <v>-</v>
      </c>
      <c r="O84" s="79" t="str">
        <f t="shared" si="26"/>
        <v>-</v>
      </c>
    </row>
    <row r="85" spans="1:15" ht="30.6" x14ac:dyDescent="0.2">
      <c r="A85" s="108" t="s">
        <v>101</v>
      </c>
      <c r="B85" s="109"/>
      <c r="C85" s="109"/>
      <c r="D85" s="109"/>
      <c r="E85" s="109"/>
      <c r="F85" s="110"/>
      <c r="G85" s="21" t="s">
        <v>152</v>
      </c>
      <c r="H85" s="21" t="s">
        <v>96</v>
      </c>
      <c r="I85" s="88">
        <v>540</v>
      </c>
      <c r="J85" s="78">
        <f>J77+J79+J81+J83</f>
        <v>2261</v>
      </c>
      <c r="K85" s="78">
        <f>J85</f>
        <v>2261</v>
      </c>
      <c r="L85" s="78">
        <f>J85</f>
        <v>2261</v>
      </c>
      <c r="M85" s="77" t="s">
        <v>24</v>
      </c>
      <c r="N85" s="77" t="str">
        <f t="shared" ref="N85:O85" si="31">M85</f>
        <v>-</v>
      </c>
      <c r="O85" s="77" t="str">
        <f t="shared" si="31"/>
        <v>-</v>
      </c>
    </row>
    <row r="86" spans="1:15" ht="20.399999999999999" x14ac:dyDescent="0.2">
      <c r="A86" s="121"/>
      <c r="B86" s="122"/>
      <c r="C86" s="122"/>
      <c r="D86" s="122"/>
      <c r="E86" s="122"/>
      <c r="F86" s="123"/>
      <c r="G86" s="21" t="s">
        <v>97</v>
      </c>
      <c r="H86" s="21" t="s">
        <v>98</v>
      </c>
      <c r="I86" s="88">
        <v>792</v>
      </c>
      <c r="J86" s="78">
        <f>J78+J80+J82+J84</f>
        <v>17</v>
      </c>
      <c r="K86" s="78">
        <f>J86</f>
        <v>17</v>
      </c>
      <c r="L86" s="78">
        <f>J86</f>
        <v>17</v>
      </c>
      <c r="M86" s="77" t="s">
        <v>24</v>
      </c>
      <c r="N86" s="77" t="str">
        <f t="shared" ref="N86:O86" si="32">M86</f>
        <v>-</v>
      </c>
      <c r="O86" s="77" t="str">
        <f t="shared" si="32"/>
        <v>-</v>
      </c>
    </row>
    <row r="87" spans="1:15" x14ac:dyDescent="0.2">
      <c r="A87" s="111" t="s">
        <v>102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</row>
    <row r="88" spans="1:1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x14ac:dyDescent="0.2">
      <c r="A89" s="22" t="s">
        <v>34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x14ac:dyDescent="0.2">
      <c r="A90" s="112" t="s">
        <v>35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  <row r="91" spans="1:15" x14ac:dyDescent="0.2">
      <c r="A91" s="23" t="s">
        <v>36</v>
      </c>
      <c r="B91" s="23" t="s">
        <v>37</v>
      </c>
      <c r="C91" s="23" t="s">
        <v>38</v>
      </c>
      <c r="D91" s="23" t="s">
        <v>39</v>
      </c>
      <c r="E91" s="112" t="s">
        <v>40</v>
      </c>
      <c r="F91" s="112"/>
      <c r="G91" s="112"/>
      <c r="H91" s="112"/>
      <c r="I91" s="112"/>
      <c r="J91" s="112"/>
      <c r="K91" s="112"/>
      <c r="L91" s="112"/>
      <c r="M91" s="112"/>
      <c r="N91" s="112"/>
      <c r="O91" s="112"/>
    </row>
    <row r="92" spans="1:15" x14ac:dyDescent="0.2">
      <c r="A92" s="23">
        <v>1</v>
      </c>
      <c r="B92" s="23">
        <v>2</v>
      </c>
      <c r="C92" s="23">
        <v>3</v>
      </c>
      <c r="D92" s="23">
        <v>4</v>
      </c>
      <c r="E92" s="113">
        <v>5</v>
      </c>
      <c r="F92" s="114"/>
      <c r="G92" s="114"/>
      <c r="H92" s="114"/>
      <c r="I92" s="114"/>
      <c r="J92" s="114"/>
      <c r="K92" s="114"/>
      <c r="L92" s="114"/>
      <c r="M92" s="114"/>
      <c r="N92" s="114"/>
      <c r="O92" s="115"/>
    </row>
    <row r="93" spans="1:15" x14ac:dyDescent="0.2">
      <c r="A93" s="23"/>
      <c r="B93" s="23"/>
      <c r="C93" s="23"/>
      <c r="D93" s="23"/>
      <c r="E93" s="113"/>
      <c r="F93" s="114"/>
      <c r="G93" s="114"/>
      <c r="H93" s="114"/>
      <c r="I93" s="114"/>
      <c r="J93" s="114"/>
      <c r="K93" s="114"/>
      <c r="L93" s="114"/>
      <c r="M93" s="114"/>
      <c r="N93" s="114"/>
      <c r="O93" s="115"/>
    </row>
    <row r="94" spans="1:15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3.8" x14ac:dyDescent="0.25">
      <c r="A95" s="17" t="s">
        <v>41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2"/>
      <c r="M95" s="22"/>
      <c r="N95" s="22"/>
      <c r="O95" s="22"/>
    </row>
    <row r="96" spans="1:15" ht="13.8" x14ac:dyDescent="0.25">
      <c r="A96" s="17" t="s">
        <v>42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2"/>
      <c r="M96" s="22"/>
      <c r="N96" s="22"/>
      <c r="O96" s="22"/>
    </row>
    <row r="97" spans="1:15" x14ac:dyDescent="0.2">
      <c r="A97" s="116" t="s">
        <v>43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22"/>
      <c r="M97" s="22"/>
      <c r="N97" s="22"/>
      <c r="O97" s="22"/>
    </row>
    <row r="98" spans="1:15" x14ac:dyDescent="0.2">
      <c r="A98" s="116" t="s">
        <v>44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22"/>
      <c r="M98" s="22"/>
      <c r="N98" s="22"/>
      <c r="O98" s="22"/>
    </row>
    <row r="99" spans="1:15" ht="25.5" customHeight="1" x14ac:dyDescent="0.2">
      <c r="A99" s="104" t="s">
        <v>159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</row>
    <row r="100" spans="1:15" ht="13.8" x14ac:dyDescent="0.25">
      <c r="A100" s="105" t="s">
        <v>160</v>
      </c>
      <c r="B100" s="105"/>
      <c r="C100" s="105"/>
      <c r="D100" s="24"/>
      <c r="E100" s="24"/>
      <c r="F100" s="24"/>
      <c r="G100" s="24"/>
      <c r="H100" s="24"/>
      <c r="I100" s="24"/>
      <c r="J100" s="24"/>
      <c r="K100" s="24"/>
      <c r="L100" s="22"/>
      <c r="M100" s="22"/>
      <c r="N100" s="22"/>
      <c r="O100" s="22"/>
    </row>
    <row r="101" spans="1:15" ht="13.8" x14ac:dyDescent="0.25">
      <c r="A101" s="105" t="s">
        <v>161</v>
      </c>
      <c r="B101" s="105"/>
      <c r="C101" s="105"/>
      <c r="D101" s="105"/>
      <c r="E101" s="105"/>
      <c r="F101" s="105"/>
      <c r="G101" s="24"/>
      <c r="H101" s="24"/>
      <c r="I101" s="24"/>
      <c r="J101" s="24"/>
      <c r="K101" s="24"/>
      <c r="L101" s="22"/>
      <c r="M101" s="22"/>
      <c r="N101" s="22"/>
      <c r="O101" s="22"/>
    </row>
    <row r="102" spans="1:15" ht="13.8" x14ac:dyDescent="0.25">
      <c r="A102" s="17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2"/>
      <c r="M102" s="22"/>
      <c r="N102" s="22"/>
      <c r="O102" s="22"/>
    </row>
    <row r="103" spans="1:15" ht="13.8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2"/>
      <c r="M103" s="22"/>
      <c r="N103" s="22"/>
      <c r="O103" s="22"/>
    </row>
    <row r="104" spans="1:15" ht="13.8" x14ac:dyDescent="0.25">
      <c r="A104" s="17" t="s">
        <v>45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x14ac:dyDescent="0.2">
      <c r="A105" s="97" t="s">
        <v>46</v>
      </c>
      <c r="B105" s="97"/>
      <c r="C105" s="97"/>
      <c r="D105" s="97" t="s">
        <v>47</v>
      </c>
      <c r="E105" s="97"/>
      <c r="F105" s="97"/>
      <c r="G105" s="97"/>
      <c r="H105" s="97"/>
      <c r="I105" s="97"/>
      <c r="J105" s="97"/>
      <c r="K105" s="97" t="s">
        <v>48</v>
      </c>
      <c r="L105" s="97"/>
      <c r="M105" s="97"/>
      <c r="N105" s="97"/>
      <c r="O105" s="97"/>
    </row>
    <row r="106" spans="1:15" x14ac:dyDescent="0.2">
      <c r="A106" s="107">
        <v>1</v>
      </c>
      <c r="B106" s="107"/>
      <c r="C106" s="107"/>
      <c r="D106" s="107">
        <v>2</v>
      </c>
      <c r="E106" s="107"/>
      <c r="F106" s="107"/>
      <c r="G106" s="107"/>
      <c r="H106" s="107"/>
      <c r="I106" s="107"/>
      <c r="J106" s="107"/>
      <c r="K106" s="107">
        <v>3</v>
      </c>
      <c r="L106" s="107"/>
      <c r="M106" s="107"/>
      <c r="N106" s="107"/>
      <c r="O106" s="107"/>
    </row>
    <row r="107" spans="1:15" x14ac:dyDescent="0.2">
      <c r="A107" s="97" t="s">
        <v>49</v>
      </c>
      <c r="B107" s="97"/>
      <c r="C107" s="97"/>
      <c r="D107" s="97" t="s">
        <v>59</v>
      </c>
      <c r="E107" s="97"/>
      <c r="F107" s="97"/>
      <c r="G107" s="97"/>
      <c r="H107" s="97"/>
      <c r="I107" s="97"/>
      <c r="J107" s="97"/>
      <c r="K107" s="97" t="s">
        <v>50</v>
      </c>
      <c r="L107" s="97"/>
      <c r="M107" s="97"/>
      <c r="N107" s="97"/>
      <c r="O107" s="97"/>
    </row>
    <row r="108" spans="1:15" x14ac:dyDescent="0.2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 t="s">
        <v>51</v>
      </c>
      <c r="L108" s="97"/>
      <c r="M108" s="97"/>
      <c r="N108" s="97"/>
      <c r="O108" s="97"/>
    </row>
    <row r="109" spans="1:15" ht="24.75" customHeight="1" x14ac:dyDescent="0.2">
      <c r="A109" s="97" t="s">
        <v>58</v>
      </c>
      <c r="B109" s="97"/>
      <c r="C109" s="97"/>
      <c r="D109" s="97" t="s">
        <v>52</v>
      </c>
      <c r="E109" s="97"/>
      <c r="F109" s="97"/>
      <c r="G109" s="97"/>
      <c r="H109" s="97"/>
      <c r="I109" s="97"/>
      <c r="J109" s="97"/>
      <c r="K109" s="97" t="s">
        <v>53</v>
      </c>
      <c r="L109" s="97"/>
      <c r="M109" s="97"/>
      <c r="N109" s="97"/>
      <c r="O109" s="97"/>
    </row>
    <row r="111" spans="1:15" s="69" customFormat="1" x14ac:dyDescent="0.2">
      <c r="A111" s="98" t="s">
        <v>112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1:1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</row>
    <row r="113" spans="1:1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</row>
    <row r="114" spans="1:15" x14ac:dyDescent="0.2">
      <c r="A114" s="99" t="s">
        <v>87</v>
      </c>
      <c r="B114" s="99"/>
      <c r="C114" s="99"/>
      <c r="D114" s="38" t="s">
        <v>116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15" t="s">
        <v>9</v>
      </c>
      <c r="O114" s="100" t="s">
        <v>117</v>
      </c>
    </row>
    <row r="115" spans="1:15" x14ac:dyDescent="0.2">
      <c r="A115" s="103"/>
      <c r="B115" s="103"/>
      <c r="C115" s="10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5" t="s">
        <v>10</v>
      </c>
      <c r="O115" s="101"/>
    </row>
    <row r="116" spans="1:15" x14ac:dyDescent="0.2">
      <c r="A116" s="103" t="s">
        <v>11</v>
      </c>
      <c r="B116" s="103"/>
      <c r="C116" s="38"/>
      <c r="D116" s="40" t="s">
        <v>118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15" t="s">
        <v>12</v>
      </c>
      <c r="O116" s="102"/>
    </row>
    <row r="117" spans="1:15" x14ac:dyDescent="0.2">
      <c r="A117" s="104" t="s">
        <v>88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38"/>
      <c r="N117" s="38"/>
      <c r="O117" s="38"/>
    </row>
    <row r="118" spans="1:15" ht="12.6" x14ac:dyDescent="0.2">
      <c r="A118" s="105" t="s">
        <v>13</v>
      </c>
      <c r="B118" s="105"/>
      <c r="C118" s="105"/>
      <c r="D118" s="106"/>
      <c r="E118" s="106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 ht="38.25" customHeight="1" x14ac:dyDescent="0.2">
      <c r="A119" s="97" t="s">
        <v>14</v>
      </c>
      <c r="B119" s="97" t="s">
        <v>15</v>
      </c>
      <c r="C119" s="97"/>
      <c r="D119" s="97"/>
      <c r="E119" s="97" t="s">
        <v>16</v>
      </c>
      <c r="F119" s="97"/>
      <c r="G119" s="97" t="s">
        <v>30</v>
      </c>
      <c r="H119" s="97"/>
      <c r="I119" s="97"/>
      <c r="J119" s="97"/>
      <c r="K119" s="97"/>
      <c r="L119" s="97"/>
      <c r="M119" s="97" t="s">
        <v>31</v>
      </c>
      <c r="N119" s="97"/>
      <c r="O119" s="97"/>
    </row>
    <row r="120" spans="1:15" ht="28.5" customHeight="1" x14ac:dyDescent="0.2">
      <c r="A120" s="97"/>
      <c r="B120" s="100" t="s">
        <v>18</v>
      </c>
      <c r="C120" s="100" t="s">
        <v>19</v>
      </c>
      <c r="D120" s="100" t="s">
        <v>21</v>
      </c>
      <c r="E120" s="100" t="s">
        <v>20</v>
      </c>
      <c r="F120" s="100" t="s">
        <v>21</v>
      </c>
      <c r="G120" s="97" t="s">
        <v>21</v>
      </c>
      <c r="H120" s="97"/>
      <c r="I120" s="97"/>
      <c r="J120" s="97"/>
      <c r="K120" s="97" t="s">
        <v>29</v>
      </c>
      <c r="L120" s="97"/>
      <c r="M120" s="100" t="s">
        <v>180</v>
      </c>
      <c r="N120" s="100" t="s">
        <v>181</v>
      </c>
      <c r="O120" s="100" t="s">
        <v>182</v>
      </c>
    </row>
    <row r="121" spans="1:15" ht="45" customHeight="1" x14ac:dyDescent="0.2">
      <c r="A121" s="97"/>
      <c r="B121" s="102"/>
      <c r="C121" s="102"/>
      <c r="D121" s="102"/>
      <c r="E121" s="102"/>
      <c r="F121" s="102"/>
      <c r="G121" s="97"/>
      <c r="H121" s="97"/>
      <c r="I121" s="97"/>
      <c r="J121" s="97"/>
      <c r="K121" s="36" t="s">
        <v>22</v>
      </c>
      <c r="L121" s="36" t="s">
        <v>23</v>
      </c>
      <c r="M121" s="102"/>
      <c r="N121" s="102"/>
      <c r="O121" s="102"/>
    </row>
    <row r="122" spans="1:15" x14ac:dyDescent="0.2">
      <c r="A122" s="36">
        <v>1</v>
      </c>
      <c r="B122" s="36">
        <v>2</v>
      </c>
      <c r="C122" s="36">
        <v>3</v>
      </c>
      <c r="D122" s="36">
        <v>4</v>
      </c>
      <c r="E122" s="36">
        <v>5</v>
      </c>
      <c r="F122" s="36">
        <v>6</v>
      </c>
      <c r="G122" s="97">
        <v>7</v>
      </c>
      <c r="H122" s="97"/>
      <c r="I122" s="97"/>
      <c r="J122" s="97"/>
      <c r="K122" s="36">
        <v>8</v>
      </c>
      <c r="L122" s="36">
        <v>9</v>
      </c>
      <c r="M122" s="36">
        <v>10</v>
      </c>
      <c r="N122" s="36">
        <v>11</v>
      </c>
      <c r="O122" s="36">
        <v>12</v>
      </c>
    </row>
    <row r="123" spans="1:15" ht="40.799999999999997" hidden="1" x14ac:dyDescent="0.2">
      <c r="A123" s="36" t="s">
        <v>119</v>
      </c>
      <c r="B123" s="36" t="s">
        <v>120</v>
      </c>
      <c r="C123" s="36" t="s">
        <v>121</v>
      </c>
      <c r="D123" s="36" t="s">
        <v>122</v>
      </c>
      <c r="E123" s="36" t="s">
        <v>93</v>
      </c>
      <c r="F123" s="36"/>
      <c r="G123" s="97" t="s">
        <v>123</v>
      </c>
      <c r="H123" s="97"/>
      <c r="I123" s="97"/>
      <c r="J123" s="97"/>
      <c r="K123" s="36" t="s">
        <v>26</v>
      </c>
      <c r="L123" s="36">
        <v>744</v>
      </c>
      <c r="M123" s="36">
        <v>100</v>
      </c>
      <c r="N123" s="36">
        <v>100</v>
      </c>
      <c r="O123" s="36">
        <v>100</v>
      </c>
    </row>
    <row r="124" spans="1:15" ht="40.799999999999997" hidden="1" x14ac:dyDescent="0.2">
      <c r="A124" s="36" t="s">
        <v>124</v>
      </c>
      <c r="B124" s="36" t="s">
        <v>115</v>
      </c>
      <c r="C124" s="36" t="s">
        <v>121</v>
      </c>
      <c r="D124" s="36" t="s">
        <v>125</v>
      </c>
      <c r="E124" s="36" t="s">
        <v>93</v>
      </c>
      <c r="F124" s="36"/>
      <c r="G124" s="97" t="s">
        <v>123</v>
      </c>
      <c r="H124" s="97"/>
      <c r="I124" s="97"/>
      <c r="J124" s="97"/>
      <c r="K124" s="36" t="s">
        <v>26</v>
      </c>
      <c r="L124" s="36">
        <v>744</v>
      </c>
      <c r="M124" s="36">
        <v>100</v>
      </c>
      <c r="N124" s="36">
        <v>100</v>
      </c>
      <c r="O124" s="36">
        <v>100</v>
      </c>
    </row>
    <row r="125" spans="1:15" s="75" customFormat="1" ht="64.5" customHeight="1" x14ac:dyDescent="0.3">
      <c r="A125" s="73" t="s">
        <v>156</v>
      </c>
      <c r="B125" s="73" t="s">
        <v>115</v>
      </c>
      <c r="C125" s="73" t="s">
        <v>157</v>
      </c>
      <c r="D125" s="73" t="s">
        <v>122</v>
      </c>
      <c r="E125" s="73" t="s">
        <v>93</v>
      </c>
      <c r="F125" s="73" t="s">
        <v>24</v>
      </c>
      <c r="G125" s="93" t="s">
        <v>123</v>
      </c>
      <c r="H125" s="94"/>
      <c r="I125" s="94"/>
      <c r="J125" s="95"/>
      <c r="K125" s="73" t="s">
        <v>26</v>
      </c>
      <c r="L125" s="73">
        <v>744</v>
      </c>
      <c r="M125" s="73">
        <v>100</v>
      </c>
      <c r="N125" s="73">
        <f t="shared" ref="N125:O125" si="33">M125</f>
        <v>100</v>
      </c>
      <c r="O125" s="73">
        <f t="shared" si="33"/>
        <v>100</v>
      </c>
    </row>
    <row r="126" spans="1:15" ht="71.400000000000006" x14ac:dyDescent="0.2">
      <c r="A126" s="36" t="s">
        <v>126</v>
      </c>
      <c r="B126" s="36" t="s">
        <v>127</v>
      </c>
      <c r="C126" s="36" t="s">
        <v>90</v>
      </c>
      <c r="D126" s="36" t="s">
        <v>122</v>
      </c>
      <c r="E126" s="36" t="s">
        <v>93</v>
      </c>
      <c r="F126" s="36" t="s">
        <v>24</v>
      </c>
      <c r="G126" s="97" t="s">
        <v>123</v>
      </c>
      <c r="H126" s="97"/>
      <c r="I126" s="97"/>
      <c r="J126" s="97"/>
      <c r="K126" s="36" t="s">
        <v>26</v>
      </c>
      <c r="L126" s="36">
        <v>744</v>
      </c>
      <c r="M126" s="36">
        <v>100</v>
      </c>
      <c r="N126" s="36">
        <v>100</v>
      </c>
      <c r="O126" s="36">
        <v>100</v>
      </c>
    </row>
    <row r="127" spans="1:15" x14ac:dyDescent="0.2">
      <c r="A127" s="111" t="s">
        <v>102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1:15" x14ac:dyDescent="0.2">
      <c r="A128" s="35" t="s">
        <v>27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 ht="40.5" customHeight="1" x14ac:dyDescent="0.2">
      <c r="A129" s="97" t="s">
        <v>14</v>
      </c>
      <c r="B129" s="97" t="s">
        <v>15</v>
      </c>
      <c r="C129" s="97"/>
      <c r="D129" s="97"/>
      <c r="E129" s="97" t="s">
        <v>16</v>
      </c>
      <c r="F129" s="97"/>
      <c r="G129" s="97" t="s">
        <v>68</v>
      </c>
      <c r="H129" s="97"/>
      <c r="I129" s="97"/>
      <c r="J129" s="97" t="s">
        <v>32</v>
      </c>
      <c r="K129" s="97"/>
      <c r="L129" s="97"/>
      <c r="M129" s="97" t="s">
        <v>33</v>
      </c>
      <c r="N129" s="97"/>
      <c r="O129" s="97"/>
    </row>
    <row r="130" spans="1:15" ht="33" customHeight="1" x14ac:dyDescent="0.2">
      <c r="A130" s="97"/>
      <c r="B130" s="97" t="str">
        <f>B120</f>
        <v>Категория потребителей</v>
      </c>
      <c r="C130" s="97" t="str">
        <f>C120</f>
        <v>Возраст обучающихся</v>
      </c>
      <c r="D130" s="97" t="str">
        <f>D120</f>
        <v>(наименование показателя)</v>
      </c>
      <c r="E130" s="97" t="str">
        <f>E120</f>
        <v>Формы образования и формы реализации образовательных программ</v>
      </c>
      <c r="F130" s="97" t="str">
        <f>F120</f>
        <v>(наименование показателя)</v>
      </c>
      <c r="G130" s="97" t="s">
        <v>21</v>
      </c>
      <c r="H130" s="97" t="s">
        <v>29</v>
      </c>
      <c r="I130" s="97"/>
      <c r="J130" s="97" t="str">
        <f>M120</f>
        <v>2024 (очередной финансовый год)</v>
      </c>
      <c r="K130" s="97" t="str">
        <f>N120</f>
        <v>2025 (1-й год планового периода)</v>
      </c>
      <c r="L130" s="97" t="str">
        <f>O120</f>
        <v>2026 (2-й год планового периода)</v>
      </c>
      <c r="M130" s="97" t="str">
        <f>J130</f>
        <v>2024 (очередной финансовый год)</v>
      </c>
      <c r="N130" s="97" t="str">
        <f t="shared" ref="N130:O130" si="34">K130</f>
        <v>2025 (1-й год планового периода)</v>
      </c>
      <c r="O130" s="97" t="str">
        <f t="shared" si="34"/>
        <v>2026 (2-й год планового периода)</v>
      </c>
    </row>
    <row r="131" spans="1:15" ht="36" customHeight="1" x14ac:dyDescent="0.2">
      <c r="A131" s="97"/>
      <c r="B131" s="97"/>
      <c r="C131" s="97"/>
      <c r="D131" s="97"/>
      <c r="E131" s="97"/>
      <c r="F131" s="97"/>
      <c r="G131" s="97"/>
      <c r="H131" s="36" t="s">
        <v>22</v>
      </c>
      <c r="I131" s="36" t="s">
        <v>23</v>
      </c>
      <c r="J131" s="97"/>
      <c r="K131" s="97"/>
      <c r="L131" s="97"/>
      <c r="M131" s="97"/>
      <c r="N131" s="97"/>
      <c r="O131" s="97"/>
    </row>
    <row r="132" spans="1:15" x14ac:dyDescent="0.2">
      <c r="A132" s="36">
        <v>1</v>
      </c>
      <c r="B132" s="36">
        <v>2</v>
      </c>
      <c r="C132" s="36">
        <v>3</v>
      </c>
      <c r="D132" s="36">
        <v>4</v>
      </c>
      <c r="E132" s="36">
        <v>5</v>
      </c>
      <c r="F132" s="36">
        <v>6</v>
      </c>
      <c r="G132" s="36">
        <v>7</v>
      </c>
      <c r="H132" s="36">
        <v>8</v>
      </c>
      <c r="I132" s="36">
        <v>9</v>
      </c>
      <c r="J132" s="36">
        <v>10</v>
      </c>
      <c r="K132" s="36">
        <v>11</v>
      </c>
      <c r="L132" s="36">
        <v>12</v>
      </c>
      <c r="M132" s="36">
        <v>13</v>
      </c>
      <c r="N132" s="36">
        <v>14</v>
      </c>
      <c r="O132" s="36">
        <v>15</v>
      </c>
    </row>
    <row r="133" spans="1:15" ht="40.799999999999997" hidden="1" x14ac:dyDescent="0.2">
      <c r="A133" s="36" t="str">
        <f t="shared" ref="A133:F134" si="35">A123</f>
        <v>801012О.99.0.БА81АА00001</v>
      </c>
      <c r="B133" s="36" t="str">
        <f t="shared" si="35"/>
        <v>004 обучающиеся с ограниченными возможностями здоровья (ОВЗ)</v>
      </c>
      <c r="C133" s="36" t="str">
        <f t="shared" si="35"/>
        <v>001 адаптированная образовательная программа</v>
      </c>
      <c r="D133" s="36" t="str">
        <f t="shared" si="35"/>
        <v>001 не указано</v>
      </c>
      <c r="E133" s="36" t="str">
        <f t="shared" si="35"/>
        <v>01 Очная</v>
      </c>
      <c r="F133" s="36">
        <f t="shared" si="35"/>
        <v>0</v>
      </c>
      <c r="G133" s="21" t="s">
        <v>97</v>
      </c>
      <c r="H133" s="21" t="s">
        <v>98</v>
      </c>
      <c r="I133" s="21">
        <v>792</v>
      </c>
      <c r="J133" s="21">
        <v>0</v>
      </c>
      <c r="K133" s="21">
        <f>J133</f>
        <v>0</v>
      </c>
      <c r="L133" s="21">
        <f>K133</f>
        <v>0</v>
      </c>
      <c r="M133" s="21" t="s">
        <v>24</v>
      </c>
      <c r="N133" s="21" t="str">
        <f>M133</f>
        <v>-</v>
      </c>
      <c r="O133" s="21" t="str">
        <f>N133</f>
        <v>-</v>
      </c>
    </row>
    <row r="134" spans="1:15" ht="40.799999999999997" hidden="1" x14ac:dyDescent="0.2">
      <c r="A134" s="36" t="str">
        <f t="shared" si="35"/>
        <v>801012О.99.0.БА81АБ68001</v>
      </c>
      <c r="B134" s="36" t="str">
        <f t="shared" si="35"/>
        <v>005 дети-инвалиды</v>
      </c>
      <c r="C134" s="36" t="str">
        <f t="shared" si="35"/>
        <v>001 адаптированная образовательная программа</v>
      </c>
      <c r="D134" s="36" t="str">
        <f t="shared" si="35"/>
        <v>002 проходящие обучение по состоянию здоровья на дому</v>
      </c>
      <c r="E134" s="36" t="str">
        <f t="shared" si="35"/>
        <v>01 Очная</v>
      </c>
      <c r="F134" s="36">
        <f t="shared" si="35"/>
        <v>0</v>
      </c>
      <c r="G134" s="21" t="s">
        <v>97</v>
      </c>
      <c r="H134" s="21" t="s">
        <v>98</v>
      </c>
      <c r="I134" s="21">
        <v>792</v>
      </c>
      <c r="J134" s="21">
        <v>0</v>
      </c>
      <c r="K134" s="21">
        <f t="shared" ref="K134:L136" si="36">J134</f>
        <v>0</v>
      </c>
      <c r="L134" s="21">
        <f t="shared" si="36"/>
        <v>0</v>
      </c>
      <c r="M134" s="21" t="s">
        <v>24</v>
      </c>
      <c r="N134" s="21" t="str">
        <f t="shared" ref="N134:O137" si="37">M134</f>
        <v>-</v>
      </c>
      <c r="O134" s="21" t="str">
        <f t="shared" si="37"/>
        <v>-</v>
      </c>
    </row>
    <row r="135" spans="1:15" s="74" customFormat="1" ht="43.5" customHeight="1" x14ac:dyDescent="0.2">
      <c r="A135" s="73" t="s">
        <v>156</v>
      </c>
      <c r="B135" s="73" t="s">
        <v>115</v>
      </c>
      <c r="C135" s="73" t="s">
        <v>157</v>
      </c>
      <c r="D135" s="73" t="s">
        <v>122</v>
      </c>
      <c r="E135" s="73" t="s">
        <v>93</v>
      </c>
      <c r="F135" s="73" t="s">
        <v>24</v>
      </c>
      <c r="G135" s="21" t="s">
        <v>97</v>
      </c>
      <c r="H135" s="81" t="s">
        <v>98</v>
      </c>
      <c r="I135" s="81">
        <v>792</v>
      </c>
      <c r="J135" s="77">
        <v>1</v>
      </c>
      <c r="K135" s="77">
        <v>1</v>
      </c>
      <c r="L135" s="77">
        <f t="shared" si="36"/>
        <v>1</v>
      </c>
      <c r="M135" s="77" t="s">
        <v>24</v>
      </c>
      <c r="N135" s="77" t="str">
        <f t="shared" si="37"/>
        <v>-</v>
      </c>
      <c r="O135" s="77" t="str">
        <f t="shared" si="37"/>
        <v>-</v>
      </c>
    </row>
    <row r="136" spans="1:15" ht="71.400000000000006" x14ac:dyDescent="0.2">
      <c r="A136" s="36" t="str">
        <f t="shared" ref="A136:F136" si="38">A126</f>
        <v>801012О.99.0.БА81АЦ60001</v>
      </c>
      <c r="B136" s="36" t="str">
        <f t="shared" si="38"/>
        <v>003 обучающиеся за исключением обучающихся с ограниченными возможностями здоровья (ОВЗ) и детей-инвалидов</v>
      </c>
      <c r="C136" s="36" t="str">
        <f t="shared" si="38"/>
        <v>003 не указано</v>
      </c>
      <c r="D136" s="36" t="str">
        <f t="shared" si="38"/>
        <v>001 не указано</v>
      </c>
      <c r="E136" s="36" t="str">
        <f t="shared" si="38"/>
        <v>01 Очная</v>
      </c>
      <c r="F136" s="36" t="str">
        <f t="shared" si="38"/>
        <v>-</v>
      </c>
      <c r="G136" s="21" t="s">
        <v>97</v>
      </c>
      <c r="H136" s="81" t="s">
        <v>98</v>
      </c>
      <c r="I136" s="81">
        <v>792</v>
      </c>
      <c r="J136" s="77">
        <v>19</v>
      </c>
      <c r="K136" s="77">
        <f t="shared" si="36"/>
        <v>19</v>
      </c>
      <c r="L136" s="77">
        <f t="shared" si="36"/>
        <v>19</v>
      </c>
      <c r="M136" s="77" t="s">
        <v>24</v>
      </c>
      <c r="N136" s="77" t="str">
        <f t="shared" si="37"/>
        <v>-</v>
      </c>
      <c r="O136" s="77" t="str">
        <f t="shared" si="37"/>
        <v>-</v>
      </c>
    </row>
    <row r="137" spans="1:15" ht="20.399999999999999" x14ac:dyDescent="0.2">
      <c r="A137" s="108" t="s">
        <v>101</v>
      </c>
      <c r="B137" s="109"/>
      <c r="C137" s="109"/>
      <c r="D137" s="109"/>
      <c r="E137" s="109"/>
      <c r="F137" s="110"/>
      <c r="G137" s="21" t="s">
        <v>128</v>
      </c>
      <c r="H137" s="81" t="s">
        <v>98</v>
      </c>
      <c r="I137" s="81">
        <v>792</v>
      </c>
      <c r="J137" s="78">
        <f>SUM(J133:J136)</f>
        <v>20</v>
      </c>
      <c r="K137" s="78">
        <f>J137</f>
        <v>20</v>
      </c>
      <c r="L137" s="78">
        <f>J137</f>
        <v>20</v>
      </c>
      <c r="M137" s="77" t="s">
        <v>24</v>
      </c>
      <c r="N137" s="77" t="str">
        <f t="shared" si="37"/>
        <v>-</v>
      </c>
      <c r="O137" s="77" t="str">
        <f t="shared" si="37"/>
        <v>-</v>
      </c>
    </row>
    <row r="138" spans="1:15" x14ac:dyDescent="0.2">
      <c r="A138" s="111" t="s">
        <v>102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1:15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1:15" x14ac:dyDescent="0.2">
      <c r="A140" s="38" t="s">
        <v>34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1:15" x14ac:dyDescent="0.2">
      <c r="A141" s="112" t="s">
        <v>35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1:15" x14ac:dyDescent="0.2">
      <c r="A142" s="37" t="s">
        <v>36</v>
      </c>
      <c r="B142" s="37" t="s">
        <v>37</v>
      </c>
      <c r="C142" s="37" t="s">
        <v>38</v>
      </c>
      <c r="D142" s="37" t="s">
        <v>39</v>
      </c>
      <c r="E142" s="112" t="s">
        <v>40</v>
      </c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1:15" x14ac:dyDescent="0.2">
      <c r="A143" s="37">
        <v>1</v>
      </c>
      <c r="B143" s="37">
        <v>2</v>
      </c>
      <c r="C143" s="37">
        <v>3</v>
      </c>
      <c r="D143" s="37">
        <v>4</v>
      </c>
      <c r="E143" s="113">
        <v>5</v>
      </c>
      <c r="F143" s="114"/>
      <c r="G143" s="114"/>
      <c r="H143" s="114"/>
      <c r="I143" s="114"/>
      <c r="J143" s="114"/>
      <c r="K143" s="114"/>
      <c r="L143" s="114"/>
      <c r="M143" s="114"/>
      <c r="N143" s="114"/>
      <c r="O143" s="115"/>
    </row>
    <row r="144" spans="1:15" x14ac:dyDescent="0.2">
      <c r="A144" s="37"/>
      <c r="B144" s="37"/>
      <c r="C144" s="37"/>
      <c r="D144" s="37"/>
      <c r="E144" s="113"/>
      <c r="F144" s="114"/>
      <c r="G144" s="114"/>
      <c r="H144" s="114"/>
      <c r="I144" s="114"/>
      <c r="J144" s="114"/>
      <c r="K144" s="114"/>
      <c r="L144" s="114"/>
      <c r="M144" s="114"/>
      <c r="N144" s="114"/>
      <c r="O144" s="115"/>
    </row>
    <row r="145" spans="1:15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1:15" ht="13.8" x14ac:dyDescent="0.25">
      <c r="A146" s="35" t="s">
        <v>41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38"/>
      <c r="M146" s="38"/>
      <c r="N146" s="38"/>
      <c r="O146" s="38"/>
    </row>
    <row r="147" spans="1:15" ht="13.8" x14ac:dyDescent="0.25">
      <c r="A147" s="35" t="s">
        <v>42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38"/>
      <c r="M147" s="38"/>
      <c r="N147" s="38"/>
      <c r="O147" s="38"/>
    </row>
    <row r="148" spans="1:15" x14ac:dyDescent="0.2">
      <c r="A148" s="116" t="s">
        <v>43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38"/>
      <c r="M148" s="38"/>
      <c r="N148" s="38"/>
      <c r="O148" s="38"/>
    </row>
    <row r="149" spans="1:15" x14ac:dyDescent="0.2">
      <c r="A149" s="116" t="s">
        <v>44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38"/>
      <c r="M149" s="38"/>
      <c r="N149" s="38"/>
      <c r="O149" s="38"/>
    </row>
    <row r="150" spans="1:15" ht="28.5" customHeight="1" x14ac:dyDescent="0.2">
      <c r="A150" s="104" t="s">
        <v>159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1:15" ht="13.8" x14ac:dyDescent="0.25">
      <c r="A151" s="105" t="s">
        <v>160</v>
      </c>
      <c r="B151" s="105"/>
      <c r="C151" s="105"/>
      <c r="D151" s="24"/>
      <c r="E151" s="24"/>
      <c r="F151" s="24"/>
      <c r="G151" s="24"/>
      <c r="H151" s="24"/>
      <c r="I151" s="24"/>
      <c r="J151" s="24"/>
      <c r="K151" s="24"/>
      <c r="L151" s="38"/>
      <c r="M151" s="38"/>
      <c r="N151" s="38"/>
      <c r="O151" s="38"/>
    </row>
    <row r="152" spans="1:15" ht="13.8" x14ac:dyDescent="0.25">
      <c r="A152" s="105" t="s">
        <v>161</v>
      </c>
      <c r="B152" s="105"/>
      <c r="C152" s="105"/>
      <c r="D152" s="105"/>
      <c r="E152" s="105"/>
      <c r="F152" s="105"/>
      <c r="G152" s="24"/>
      <c r="H152" s="24"/>
      <c r="I152" s="24"/>
      <c r="J152" s="24"/>
      <c r="K152" s="24"/>
      <c r="L152" s="38"/>
      <c r="M152" s="38"/>
      <c r="N152" s="38"/>
      <c r="O152" s="38"/>
    </row>
    <row r="153" spans="1:15" ht="13.8" x14ac:dyDescent="0.25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38"/>
      <c r="M153" s="38"/>
      <c r="N153" s="38"/>
      <c r="O153" s="38"/>
    </row>
    <row r="154" spans="1:15" ht="13.8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38"/>
      <c r="M154" s="38"/>
      <c r="N154" s="38"/>
      <c r="O154" s="38"/>
    </row>
    <row r="155" spans="1:15" ht="13.8" x14ac:dyDescent="0.25">
      <c r="A155" s="35" t="s">
        <v>45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38"/>
      <c r="M155" s="38"/>
      <c r="N155" s="38"/>
      <c r="O155" s="38"/>
    </row>
    <row r="156" spans="1:15" x14ac:dyDescent="0.2">
      <c r="A156" s="97" t="s">
        <v>46</v>
      </c>
      <c r="B156" s="97"/>
      <c r="C156" s="97"/>
      <c r="D156" s="97" t="s">
        <v>47</v>
      </c>
      <c r="E156" s="97"/>
      <c r="F156" s="97"/>
      <c r="G156" s="97"/>
      <c r="H156" s="97"/>
      <c r="I156" s="97"/>
      <c r="J156" s="97"/>
      <c r="K156" s="97" t="s">
        <v>48</v>
      </c>
      <c r="L156" s="97"/>
      <c r="M156" s="97"/>
      <c r="N156" s="97"/>
      <c r="O156" s="97"/>
    </row>
    <row r="157" spans="1:15" x14ac:dyDescent="0.2">
      <c r="A157" s="107">
        <v>1</v>
      </c>
      <c r="B157" s="107"/>
      <c r="C157" s="107"/>
      <c r="D157" s="107">
        <v>2</v>
      </c>
      <c r="E157" s="107"/>
      <c r="F157" s="107"/>
      <c r="G157" s="107"/>
      <c r="H157" s="107"/>
      <c r="I157" s="107"/>
      <c r="J157" s="107"/>
      <c r="K157" s="107">
        <v>3</v>
      </c>
      <c r="L157" s="107"/>
      <c r="M157" s="107"/>
      <c r="N157" s="107"/>
      <c r="O157" s="107"/>
    </row>
    <row r="158" spans="1:15" x14ac:dyDescent="0.2">
      <c r="A158" s="97" t="s">
        <v>49</v>
      </c>
      <c r="B158" s="97"/>
      <c r="C158" s="97"/>
      <c r="D158" s="97" t="s">
        <v>59</v>
      </c>
      <c r="E158" s="97"/>
      <c r="F158" s="97"/>
      <c r="G158" s="97"/>
      <c r="H158" s="97"/>
      <c r="I158" s="97"/>
      <c r="J158" s="97"/>
      <c r="K158" s="97" t="s">
        <v>50</v>
      </c>
      <c r="L158" s="97"/>
      <c r="M158" s="97"/>
      <c r="N158" s="97"/>
      <c r="O158" s="97"/>
    </row>
    <row r="159" spans="1:15" x14ac:dyDescent="0.2">
      <c r="A159" s="97" t="s">
        <v>57</v>
      </c>
      <c r="B159" s="97"/>
      <c r="C159" s="97"/>
      <c r="D159" s="97"/>
      <c r="E159" s="97"/>
      <c r="F159" s="97"/>
      <c r="G159" s="97"/>
      <c r="H159" s="97"/>
      <c r="I159" s="97"/>
      <c r="J159" s="97"/>
      <c r="K159" s="97" t="s">
        <v>51</v>
      </c>
      <c r="L159" s="97"/>
      <c r="M159" s="97"/>
      <c r="N159" s="97"/>
      <c r="O159" s="97"/>
    </row>
    <row r="160" spans="1:15" x14ac:dyDescent="0.2">
      <c r="A160" s="97" t="s">
        <v>58</v>
      </c>
      <c r="B160" s="97"/>
      <c r="C160" s="97"/>
      <c r="D160" s="97" t="s">
        <v>52</v>
      </c>
      <c r="E160" s="97"/>
      <c r="F160" s="97"/>
      <c r="G160" s="97"/>
      <c r="H160" s="97"/>
      <c r="I160" s="97"/>
      <c r="J160" s="97"/>
      <c r="K160" s="97" t="s">
        <v>53</v>
      </c>
      <c r="L160" s="97"/>
      <c r="M160" s="97"/>
      <c r="N160" s="97"/>
      <c r="O160" s="97"/>
    </row>
    <row r="162" spans="1:15" x14ac:dyDescent="0.2">
      <c r="A162" s="98" t="s">
        <v>153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1:1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</row>
    <row r="164" spans="1:15" x14ac:dyDescent="0.2">
      <c r="A164" s="99" t="s">
        <v>87</v>
      </c>
      <c r="B164" s="99"/>
      <c r="C164" s="99"/>
      <c r="D164" s="48" t="s">
        <v>129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15" t="s">
        <v>9</v>
      </c>
      <c r="O164" s="100" t="s">
        <v>117</v>
      </c>
    </row>
    <row r="165" spans="1:15" x14ac:dyDescent="0.2">
      <c r="A165" s="103"/>
      <c r="B165" s="103"/>
      <c r="C165" s="103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15" t="s">
        <v>10</v>
      </c>
      <c r="O165" s="101"/>
    </row>
    <row r="166" spans="1:15" x14ac:dyDescent="0.2">
      <c r="A166" s="103" t="s">
        <v>11</v>
      </c>
      <c r="B166" s="103"/>
      <c r="C166" s="48"/>
      <c r="D166" s="47" t="s">
        <v>118</v>
      </c>
      <c r="E166" s="48"/>
      <c r="F166" s="48"/>
      <c r="G166" s="48"/>
      <c r="H166" s="48"/>
      <c r="I166" s="48"/>
      <c r="J166" s="48"/>
      <c r="K166" s="48"/>
      <c r="L166" s="48"/>
      <c r="M166" s="48"/>
      <c r="N166" s="15" t="s">
        <v>12</v>
      </c>
      <c r="O166" s="102"/>
    </row>
    <row r="167" spans="1:15" x14ac:dyDescent="0.2">
      <c r="A167" s="104" t="s">
        <v>88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48"/>
      <c r="N167" s="48"/>
      <c r="O167" s="48"/>
    </row>
    <row r="168" spans="1:15" ht="12.6" x14ac:dyDescent="0.2">
      <c r="A168" s="105" t="s">
        <v>13</v>
      </c>
      <c r="B168" s="105"/>
      <c r="C168" s="105"/>
      <c r="D168" s="106"/>
      <c r="E168" s="106"/>
      <c r="F168" s="48"/>
      <c r="G168" s="48"/>
      <c r="H168" s="48"/>
      <c r="I168" s="48"/>
      <c r="J168" s="48"/>
      <c r="K168" s="48"/>
      <c r="L168" s="48"/>
      <c r="M168" s="48"/>
      <c r="N168" s="48"/>
      <c r="O168" s="48"/>
    </row>
    <row r="169" spans="1:15" ht="36" customHeight="1" x14ac:dyDescent="0.2">
      <c r="A169" s="97" t="s">
        <v>14</v>
      </c>
      <c r="B169" s="97" t="s">
        <v>15</v>
      </c>
      <c r="C169" s="97"/>
      <c r="D169" s="97"/>
      <c r="E169" s="97" t="s">
        <v>16</v>
      </c>
      <c r="F169" s="97"/>
      <c r="G169" s="97" t="s">
        <v>30</v>
      </c>
      <c r="H169" s="97"/>
      <c r="I169" s="97"/>
      <c r="J169" s="97"/>
      <c r="K169" s="97"/>
      <c r="L169" s="97"/>
      <c r="M169" s="97" t="s">
        <v>31</v>
      </c>
      <c r="N169" s="97"/>
      <c r="O169" s="97"/>
    </row>
    <row r="170" spans="1:15" ht="29.25" customHeight="1" x14ac:dyDescent="0.2">
      <c r="A170" s="97"/>
      <c r="B170" s="100" t="s">
        <v>18</v>
      </c>
      <c r="C170" s="100" t="s">
        <v>19</v>
      </c>
      <c r="D170" s="100" t="s">
        <v>21</v>
      </c>
      <c r="E170" s="100" t="s">
        <v>20</v>
      </c>
      <c r="F170" s="100" t="s">
        <v>21</v>
      </c>
      <c r="G170" s="97" t="s">
        <v>21</v>
      </c>
      <c r="H170" s="97"/>
      <c r="I170" s="97"/>
      <c r="J170" s="97"/>
      <c r="K170" s="97" t="s">
        <v>29</v>
      </c>
      <c r="L170" s="97"/>
      <c r="M170" s="100" t="s">
        <v>180</v>
      </c>
      <c r="N170" s="100" t="s">
        <v>181</v>
      </c>
      <c r="O170" s="100" t="s">
        <v>182</v>
      </c>
    </row>
    <row r="171" spans="1:15" ht="48" customHeight="1" x14ac:dyDescent="0.2">
      <c r="A171" s="97"/>
      <c r="B171" s="102"/>
      <c r="C171" s="102"/>
      <c r="D171" s="102"/>
      <c r="E171" s="102"/>
      <c r="F171" s="102"/>
      <c r="G171" s="97"/>
      <c r="H171" s="97"/>
      <c r="I171" s="97"/>
      <c r="J171" s="97"/>
      <c r="K171" s="43" t="s">
        <v>22</v>
      </c>
      <c r="L171" s="43" t="s">
        <v>23</v>
      </c>
      <c r="M171" s="102"/>
      <c r="N171" s="102"/>
      <c r="O171" s="102"/>
    </row>
    <row r="172" spans="1:15" x14ac:dyDescent="0.2">
      <c r="A172" s="43">
        <v>1</v>
      </c>
      <c r="B172" s="43">
        <v>2</v>
      </c>
      <c r="C172" s="43">
        <v>3</v>
      </c>
      <c r="D172" s="43">
        <v>4</v>
      </c>
      <c r="E172" s="43">
        <v>5</v>
      </c>
      <c r="F172" s="43">
        <v>6</v>
      </c>
      <c r="G172" s="97">
        <v>7</v>
      </c>
      <c r="H172" s="97"/>
      <c r="I172" s="97"/>
      <c r="J172" s="97"/>
      <c r="K172" s="43">
        <v>8</v>
      </c>
      <c r="L172" s="43">
        <v>9</v>
      </c>
      <c r="M172" s="43">
        <v>10</v>
      </c>
      <c r="N172" s="43">
        <v>11</v>
      </c>
      <c r="O172" s="43">
        <v>12</v>
      </c>
    </row>
    <row r="173" spans="1:15" ht="40.799999999999997" x14ac:dyDescent="0.2">
      <c r="A173" s="68" t="s">
        <v>130</v>
      </c>
      <c r="B173" s="72" t="s">
        <v>120</v>
      </c>
      <c r="C173" s="72" t="s">
        <v>121</v>
      </c>
      <c r="D173" s="72" t="s">
        <v>122</v>
      </c>
      <c r="E173" s="72" t="s">
        <v>93</v>
      </c>
      <c r="F173" s="72" t="s">
        <v>24</v>
      </c>
      <c r="G173" s="97" t="s">
        <v>162</v>
      </c>
      <c r="H173" s="97"/>
      <c r="I173" s="97"/>
      <c r="J173" s="97"/>
      <c r="K173" s="68" t="s">
        <v>26</v>
      </c>
      <c r="L173" s="68">
        <v>744</v>
      </c>
      <c r="M173" s="68">
        <v>100</v>
      </c>
      <c r="N173" s="68">
        <v>100</v>
      </c>
      <c r="O173" s="68">
        <v>100</v>
      </c>
    </row>
    <row r="174" spans="1:15" ht="90" customHeight="1" x14ac:dyDescent="0.2">
      <c r="A174" s="68" t="s">
        <v>131</v>
      </c>
      <c r="B174" s="72" t="s">
        <v>127</v>
      </c>
      <c r="C174" s="72" t="s">
        <v>90</v>
      </c>
      <c r="D174" s="72" t="s">
        <v>122</v>
      </c>
      <c r="E174" s="72" t="s">
        <v>93</v>
      </c>
      <c r="F174" s="72" t="s">
        <v>24</v>
      </c>
      <c r="G174" s="97" t="s">
        <v>162</v>
      </c>
      <c r="H174" s="97"/>
      <c r="I174" s="97"/>
      <c r="J174" s="97"/>
      <c r="K174" s="68" t="s">
        <v>26</v>
      </c>
      <c r="L174" s="68">
        <v>744</v>
      </c>
      <c r="M174" s="68">
        <v>100</v>
      </c>
      <c r="N174" s="68">
        <v>100</v>
      </c>
      <c r="O174" s="68">
        <v>100</v>
      </c>
    </row>
    <row r="175" spans="1:15" ht="59.25" hidden="1" customHeight="1" x14ac:dyDescent="0.2">
      <c r="A175" s="68" t="s">
        <v>155</v>
      </c>
      <c r="B175" s="72" t="s">
        <v>115</v>
      </c>
      <c r="C175" s="72" t="s">
        <v>121</v>
      </c>
      <c r="D175" s="72" t="s">
        <v>122</v>
      </c>
      <c r="E175" s="72" t="s">
        <v>93</v>
      </c>
      <c r="F175" s="72" t="s">
        <v>24</v>
      </c>
      <c r="G175" s="97" t="s">
        <v>123</v>
      </c>
      <c r="H175" s="97"/>
      <c r="I175" s="97"/>
      <c r="J175" s="97"/>
      <c r="K175" s="68" t="s">
        <v>26</v>
      </c>
      <c r="L175" s="68">
        <v>744</v>
      </c>
      <c r="M175" s="68">
        <v>100</v>
      </c>
      <c r="N175" s="68">
        <v>100</v>
      </c>
      <c r="O175" s="68">
        <v>100</v>
      </c>
    </row>
    <row r="176" spans="1:15" x14ac:dyDescent="0.2">
      <c r="A176" s="111" t="s">
        <v>102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1:15" x14ac:dyDescent="0.2">
      <c r="A177" s="44" t="s">
        <v>27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</row>
    <row r="178" spans="1:15" ht="42" customHeight="1" x14ac:dyDescent="0.2">
      <c r="A178" s="97" t="s">
        <v>14</v>
      </c>
      <c r="B178" s="97" t="s">
        <v>15</v>
      </c>
      <c r="C178" s="97"/>
      <c r="D178" s="97"/>
      <c r="E178" s="97" t="s">
        <v>16</v>
      </c>
      <c r="F178" s="97"/>
      <c r="G178" s="97" t="s">
        <v>68</v>
      </c>
      <c r="H178" s="97"/>
      <c r="I178" s="97"/>
      <c r="J178" s="97" t="s">
        <v>32</v>
      </c>
      <c r="K178" s="97"/>
      <c r="L178" s="97"/>
      <c r="M178" s="97" t="s">
        <v>33</v>
      </c>
      <c r="N178" s="97"/>
      <c r="O178" s="97"/>
    </row>
    <row r="179" spans="1:15" ht="31.5" customHeight="1" x14ac:dyDescent="0.2">
      <c r="A179" s="97"/>
      <c r="B179" s="97" t="str">
        <f>B170</f>
        <v>Категория потребителей</v>
      </c>
      <c r="C179" s="97" t="str">
        <f>C170</f>
        <v>Возраст обучающихся</v>
      </c>
      <c r="D179" s="97" t="str">
        <f>D170</f>
        <v>(наименование показателя)</v>
      </c>
      <c r="E179" s="97" t="str">
        <f>E170</f>
        <v>Формы образования и формы реализации образовательных программ</v>
      </c>
      <c r="F179" s="97" t="str">
        <f>F170</f>
        <v>(наименование показателя)</v>
      </c>
      <c r="G179" s="97" t="s">
        <v>21</v>
      </c>
      <c r="H179" s="97" t="s">
        <v>29</v>
      </c>
      <c r="I179" s="97"/>
      <c r="J179" s="97" t="str">
        <f>M170</f>
        <v>2024 (очередной финансовый год)</v>
      </c>
      <c r="K179" s="97" t="str">
        <f>N170</f>
        <v>2025 (1-й год планового периода)</v>
      </c>
      <c r="L179" s="97" t="str">
        <f>O170</f>
        <v>2026 (2-й год планового периода)</v>
      </c>
      <c r="M179" s="97" t="str">
        <f>J179</f>
        <v>2024 (очередной финансовый год)</v>
      </c>
      <c r="N179" s="97" t="str">
        <f t="shared" ref="N179:O179" si="39">K179</f>
        <v>2025 (1-й год планового периода)</v>
      </c>
      <c r="O179" s="97" t="str">
        <f t="shared" si="39"/>
        <v>2026 (2-й год планового периода)</v>
      </c>
    </row>
    <row r="180" spans="1:15" ht="55.5" customHeight="1" x14ac:dyDescent="0.2">
      <c r="A180" s="97"/>
      <c r="B180" s="97"/>
      <c r="C180" s="97"/>
      <c r="D180" s="97"/>
      <c r="E180" s="97"/>
      <c r="F180" s="97"/>
      <c r="G180" s="97"/>
      <c r="H180" s="43" t="s">
        <v>22</v>
      </c>
      <c r="I180" s="43" t="s">
        <v>23</v>
      </c>
      <c r="J180" s="97"/>
      <c r="K180" s="97"/>
      <c r="L180" s="97"/>
      <c r="M180" s="97"/>
      <c r="N180" s="97"/>
      <c r="O180" s="97"/>
    </row>
    <row r="181" spans="1:15" x14ac:dyDescent="0.2">
      <c r="A181" s="43">
        <v>1</v>
      </c>
      <c r="B181" s="43">
        <v>2</v>
      </c>
      <c r="C181" s="43">
        <v>3</v>
      </c>
      <c r="D181" s="43">
        <v>4</v>
      </c>
      <c r="E181" s="43">
        <v>5</v>
      </c>
      <c r="F181" s="43">
        <v>6</v>
      </c>
      <c r="G181" s="43">
        <v>7</v>
      </c>
      <c r="H181" s="43">
        <v>8</v>
      </c>
      <c r="I181" s="43">
        <v>9</v>
      </c>
      <c r="J181" s="43">
        <v>10</v>
      </c>
      <c r="K181" s="43">
        <v>11</v>
      </c>
      <c r="L181" s="43">
        <v>12</v>
      </c>
      <c r="M181" s="43">
        <v>13</v>
      </c>
      <c r="N181" s="43">
        <v>14</v>
      </c>
      <c r="O181" s="43">
        <v>15</v>
      </c>
    </row>
    <row r="182" spans="1:15" ht="40.799999999999997" x14ac:dyDescent="0.2">
      <c r="A182" s="43" t="str">
        <f t="shared" ref="A182:F182" si="40">A173</f>
        <v>802111О.99.0.БА96АА00001</v>
      </c>
      <c r="B182" s="43" t="str">
        <f t="shared" si="40"/>
        <v>004 обучающиеся с ограниченными возможностями здоровья (ОВЗ)</v>
      </c>
      <c r="C182" s="43" t="str">
        <f t="shared" si="40"/>
        <v>001 адаптированная образовательная программа</v>
      </c>
      <c r="D182" s="43" t="str">
        <f t="shared" si="40"/>
        <v>001 не указано</v>
      </c>
      <c r="E182" s="43" t="str">
        <f t="shared" si="40"/>
        <v>01 Очная</v>
      </c>
      <c r="F182" s="43" t="str">
        <f t="shared" si="40"/>
        <v>-</v>
      </c>
      <c r="G182" s="81" t="s">
        <v>97</v>
      </c>
      <c r="H182" s="81" t="s">
        <v>98</v>
      </c>
      <c r="I182" s="81">
        <v>792</v>
      </c>
      <c r="J182" s="77">
        <v>6</v>
      </c>
      <c r="K182" s="77">
        <f>J182</f>
        <v>6</v>
      </c>
      <c r="L182" s="77">
        <f>K182</f>
        <v>6</v>
      </c>
      <c r="M182" s="77" t="s">
        <v>24</v>
      </c>
      <c r="N182" s="77" t="str">
        <f>M182</f>
        <v>-</v>
      </c>
      <c r="O182" s="77" t="str">
        <f>N182</f>
        <v>-</v>
      </c>
    </row>
    <row r="183" spans="1:15" ht="71.400000000000006" x14ac:dyDescent="0.2">
      <c r="A183" s="43" t="str">
        <f t="shared" ref="A183:F184" si="41">A174</f>
        <v>802111О.99.0.БА96АЧ08001</v>
      </c>
      <c r="B183" s="43" t="str">
        <f t="shared" si="41"/>
        <v>003 обучающиеся за исключением обучающихся с ограниченными возможностями здоровья (ОВЗ) и детей-инвалидов</v>
      </c>
      <c r="C183" s="43" t="str">
        <f t="shared" si="41"/>
        <v>003 не указано</v>
      </c>
      <c r="D183" s="43" t="str">
        <f t="shared" si="41"/>
        <v>001 не указано</v>
      </c>
      <c r="E183" s="43" t="str">
        <f t="shared" si="41"/>
        <v>01 Очная</v>
      </c>
      <c r="F183" s="43" t="str">
        <f t="shared" si="41"/>
        <v>-</v>
      </c>
      <c r="G183" s="81" t="s">
        <v>97</v>
      </c>
      <c r="H183" s="81" t="s">
        <v>98</v>
      </c>
      <c r="I183" s="81">
        <v>792</v>
      </c>
      <c r="J183" s="77">
        <v>36</v>
      </c>
      <c r="K183" s="77">
        <f t="shared" ref="K183:L184" si="42">J183</f>
        <v>36</v>
      </c>
      <c r="L183" s="77">
        <f t="shared" si="42"/>
        <v>36</v>
      </c>
      <c r="M183" s="77" t="s">
        <v>24</v>
      </c>
      <c r="N183" s="77" t="str">
        <f t="shared" ref="N183:O185" si="43">M183</f>
        <v>-</v>
      </c>
      <c r="O183" s="77" t="str">
        <f t="shared" si="43"/>
        <v>-</v>
      </c>
    </row>
    <row r="184" spans="1:15" ht="39.75" hidden="1" customHeight="1" x14ac:dyDescent="0.2">
      <c r="A184" s="43" t="str">
        <f t="shared" si="41"/>
        <v>802112О.99.0.ББ11АБ50001</v>
      </c>
      <c r="B184" s="43" t="str">
        <f t="shared" si="41"/>
        <v>005 дети-инвалиды</v>
      </c>
      <c r="C184" s="43" t="str">
        <f t="shared" si="41"/>
        <v>001 адаптированная образовательная программа</v>
      </c>
      <c r="D184" s="43" t="str">
        <f t="shared" si="41"/>
        <v>001 не указано</v>
      </c>
      <c r="E184" s="43" t="str">
        <f t="shared" si="41"/>
        <v>01 Очная</v>
      </c>
      <c r="F184" s="43" t="str">
        <f t="shared" si="41"/>
        <v>-</v>
      </c>
      <c r="G184" s="81" t="s">
        <v>97</v>
      </c>
      <c r="H184" s="81" t="s">
        <v>98</v>
      </c>
      <c r="I184" s="81">
        <v>792</v>
      </c>
      <c r="J184" s="77">
        <v>0</v>
      </c>
      <c r="K184" s="77">
        <f t="shared" si="42"/>
        <v>0</v>
      </c>
      <c r="L184" s="77">
        <f t="shared" si="42"/>
        <v>0</v>
      </c>
      <c r="M184" s="77" t="s">
        <v>24</v>
      </c>
      <c r="N184" s="77" t="str">
        <f t="shared" si="43"/>
        <v>-</v>
      </c>
      <c r="O184" s="77" t="str">
        <f t="shared" si="43"/>
        <v>-</v>
      </c>
    </row>
    <row r="185" spans="1:15" ht="20.399999999999999" x14ac:dyDescent="0.2">
      <c r="A185" s="108" t="s">
        <v>101</v>
      </c>
      <c r="B185" s="109"/>
      <c r="C185" s="109"/>
      <c r="D185" s="109"/>
      <c r="E185" s="109"/>
      <c r="F185" s="110"/>
      <c r="G185" s="81" t="s">
        <v>128</v>
      </c>
      <c r="H185" s="81" t="s">
        <v>98</v>
      </c>
      <c r="I185" s="81">
        <v>792</v>
      </c>
      <c r="J185" s="78">
        <f>SUM(J182:J184)</f>
        <v>42</v>
      </c>
      <c r="K185" s="78">
        <f>J185</f>
        <v>42</v>
      </c>
      <c r="L185" s="78">
        <f>J185</f>
        <v>42</v>
      </c>
      <c r="M185" s="77" t="s">
        <v>24</v>
      </c>
      <c r="N185" s="77" t="str">
        <f t="shared" si="43"/>
        <v>-</v>
      </c>
      <c r="O185" s="77" t="str">
        <f t="shared" si="43"/>
        <v>-</v>
      </c>
    </row>
    <row r="186" spans="1:15" x14ac:dyDescent="0.2">
      <c r="A186" s="111" t="s">
        <v>102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1:15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x14ac:dyDescent="0.2">
      <c r="A188" s="48" t="s">
        <v>34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</row>
    <row r="189" spans="1:15" x14ac:dyDescent="0.2">
      <c r="A189" s="112" t="s">
        <v>35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1:15" x14ac:dyDescent="0.2">
      <c r="A190" s="45" t="s">
        <v>36</v>
      </c>
      <c r="B190" s="45" t="s">
        <v>37</v>
      </c>
      <c r="C190" s="45" t="s">
        <v>38</v>
      </c>
      <c r="D190" s="45" t="s">
        <v>39</v>
      </c>
      <c r="E190" s="112" t="s">
        <v>40</v>
      </c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1:15" x14ac:dyDescent="0.2">
      <c r="A191" s="45">
        <v>1</v>
      </c>
      <c r="B191" s="45">
        <v>2</v>
      </c>
      <c r="C191" s="45">
        <v>3</v>
      </c>
      <c r="D191" s="45">
        <v>4</v>
      </c>
      <c r="E191" s="113">
        <v>5</v>
      </c>
      <c r="F191" s="114"/>
      <c r="G191" s="114"/>
      <c r="H191" s="114"/>
      <c r="I191" s="114"/>
      <c r="J191" s="114"/>
      <c r="K191" s="114"/>
      <c r="L191" s="114"/>
      <c r="M191" s="114"/>
      <c r="N191" s="114"/>
      <c r="O191" s="115"/>
    </row>
    <row r="192" spans="1:15" x14ac:dyDescent="0.2">
      <c r="A192" s="45"/>
      <c r="B192" s="45"/>
      <c r="C192" s="45"/>
      <c r="D192" s="45"/>
      <c r="E192" s="113"/>
      <c r="F192" s="114"/>
      <c r="G192" s="114"/>
      <c r="H192" s="114"/>
      <c r="I192" s="114"/>
      <c r="J192" s="114"/>
      <c r="K192" s="114"/>
      <c r="L192" s="114"/>
      <c r="M192" s="114"/>
      <c r="N192" s="114"/>
      <c r="O192" s="115"/>
    </row>
    <row r="193" spans="1:15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</row>
    <row r="194" spans="1:15" ht="13.8" x14ac:dyDescent="0.25">
      <c r="A194" s="44" t="s">
        <v>41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48"/>
      <c r="M194" s="48"/>
      <c r="N194" s="48"/>
      <c r="O194" s="48"/>
    </row>
    <row r="195" spans="1:15" ht="13.8" x14ac:dyDescent="0.25">
      <c r="A195" s="44" t="s">
        <v>42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48"/>
      <c r="M195" s="48"/>
      <c r="N195" s="48"/>
      <c r="O195" s="48"/>
    </row>
    <row r="196" spans="1:15" x14ac:dyDescent="0.2">
      <c r="A196" s="116" t="s">
        <v>43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48"/>
      <c r="M196" s="48"/>
      <c r="N196" s="48"/>
      <c r="O196" s="48"/>
    </row>
    <row r="197" spans="1:15" x14ac:dyDescent="0.2">
      <c r="A197" s="116" t="s">
        <v>44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48"/>
      <c r="M197" s="48"/>
      <c r="N197" s="48"/>
      <c r="O197" s="48"/>
    </row>
    <row r="198" spans="1:15" ht="28.5" customHeight="1" x14ac:dyDescent="0.2">
      <c r="A198" s="104" t="s">
        <v>159</v>
      </c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1:15" ht="13.8" x14ac:dyDescent="0.25">
      <c r="A199" s="105" t="s">
        <v>160</v>
      </c>
      <c r="B199" s="105"/>
      <c r="C199" s="105"/>
      <c r="D199" s="24"/>
      <c r="E199" s="24"/>
      <c r="F199" s="24"/>
      <c r="G199" s="24"/>
      <c r="H199" s="24"/>
      <c r="I199" s="24"/>
      <c r="J199" s="24"/>
      <c r="K199" s="24"/>
      <c r="L199" s="48"/>
      <c r="M199" s="48"/>
      <c r="N199" s="48"/>
      <c r="O199" s="48"/>
    </row>
    <row r="200" spans="1:15" ht="13.8" x14ac:dyDescent="0.25">
      <c r="A200" s="105" t="s">
        <v>161</v>
      </c>
      <c r="B200" s="105"/>
      <c r="C200" s="105"/>
      <c r="D200" s="105"/>
      <c r="E200" s="105"/>
      <c r="F200" s="105"/>
      <c r="G200" s="24"/>
      <c r="H200" s="24"/>
      <c r="I200" s="24"/>
      <c r="J200" s="24"/>
      <c r="K200" s="24"/>
      <c r="L200" s="48"/>
      <c r="M200" s="48"/>
      <c r="N200" s="48"/>
      <c r="O200" s="48"/>
    </row>
    <row r="201" spans="1:15" ht="13.8" x14ac:dyDescent="0.25">
      <c r="A201" s="4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48"/>
      <c r="M201" s="48"/>
      <c r="N201" s="48"/>
      <c r="O201" s="48"/>
    </row>
    <row r="202" spans="1:15" ht="13.8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48"/>
      <c r="M202" s="48"/>
      <c r="N202" s="48"/>
      <c r="O202" s="48"/>
    </row>
    <row r="203" spans="1:15" ht="13.8" x14ac:dyDescent="0.25">
      <c r="A203" s="44" t="s">
        <v>45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48"/>
      <c r="M203" s="48"/>
      <c r="N203" s="48"/>
      <c r="O203" s="48"/>
    </row>
    <row r="204" spans="1:15" x14ac:dyDescent="0.2">
      <c r="A204" s="97" t="s">
        <v>46</v>
      </c>
      <c r="B204" s="97"/>
      <c r="C204" s="97"/>
      <c r="D204" s="97" t="s">
        <v>47</v>
      </c>
      <c r="E204" s="97"/>
      <c r="F204" s="97"/>
      <c r="G204" s="97"/>
      <c r="H204" s="97"/>
      <c r="I204" s="97"/>
      <c r="J204" s="97"/>
      <c r="K204" s="97" t="s">
        <v>48</v>
      </c>
      <c r="L204" s="97"/>
      <c r="M204" s="97"/>
      <c r="N204" s="97"/>
      <c r="O204" s="97"/>
    </row>
    <row r="205" spans="1:15" x14ac:dyDescent="0.2">
      <c r="A205" s="107">
        <v>1</v>
      </c>
      <c r="B205" s="107"/>
      <c r="C205" s="107"/>
      <c r="D205" s="107">
        <v>2</v>
      </c>
      <c r="E205" s="107"/>
      <c r="F205" s="107"/>
      <c r="G205" s="107"/>
      <c r="H205" s="107"/>
      <c r="I205" s="107"/>
      <c r="J205" s="107"/>
      <c r="K205" s="107">
        <v>3</v>
      </c>
      <c r="L205" s="107"/>
      <c r="M205" s="107"/>
      <c r="N205" s="107"/>
      <c r="O205" s="107"/>
    </row>
    <row r="206" spans="1:15" x14ac:dyDescent="0.2">
      <c r="A206" s="97" t="s">
        <v>49</v>
      </c>
      <c r="B206" s="97"/>
      <c r="C206" s="97"/>
      <c r="D206" s="97" t="s">
        <v>59</v>
      </c>
      <c r="E206" s="97"/>
      <c r="F206" s="97"/>
      <c r="G206" s="97"/>
      <c r="H206" s="97"/>
      <c r="I206" s="97"/>
      <c r="J206" s="97"/>
      <c r="K206" s="97" t="s">
        <v>50</v>
      </c>
      <c r="L206" s="97"/>
      <c r="M206" s="97"/>
      <c r="N206" s="97"/>
      <c r="O206" s="97"/>
    </row>
    <row r="207" spans="1:15" x14ac:dyDescent="0.2">
      <c r="A207" s="97" t="s">
        <v>57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 t="s">
        <v>51</v>
      </c>
      <c r="L207" s="97"/>
      <c r="M207" s="97"/>
      <c r="N207" s="97"/>
      <c r="O207" s="97"/>
    </row>
    <row r="208" spans="1:15" x14ac:dyDescent="0.2">
      <c r="A208" s="97" t="s">
        <v>58</v>
      </c>
      <c r="B208" s="97"/>
      <c r="C208" s="97"/>
      <c r="D208" s="97" t="s">
        <v>52</v>
      </c>
      <c r="E208" s="97"/>
      <c r="F208" s="97"/>
      <c r="G208" s="97"/>
      <c r="H208" s="97"/>
      <c r="I208" s="97"/>
      <c r="J208" s="97"/>
      <c r="K208" s="97" t="s">
        <v>53</v>
      </c>
      <c r="L208" s="97"/>
      <c r="M208" s="97"/>
      <c r="N208" s="97"/>
      <c r="O208" s="97"/>
    </row>
    <row r="210" spans="1:15" x14ac:dyDescent="0.2">
      <c r="A210" s="98" t="s">
        <v>154</v>
      </c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1:15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</row>
    <row r="212" spans="1:15" x14ac:dyDescent="0.2">
      <c r="A212" s="99" t="s">
        <v>87</v>
      </c>
      <c r="B212" s="99"/>
      <c r="C212" s="99"/>
      <c r="D212" s="54" t="s">
        <v>132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15" t="s">
        <v>9</v>
      </c>
      <c r="O212" s="100" t="s">
        <v>117</v>
      </c>
    </row>
    <row r="213" spans="1:15" x14ac:dyDescent="0.2">
      <c r="A213" s="103"/>
      <c r="B213" s="103"/>
      <c r="C213" s="103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15" t="s">
        <v>10</v>
      </c>
      <c r="O213" s="101"/>
    </row>
    <row r="214" spans="1:15" x14ac:dyDescent="0.2">
      <c r="A214" s="103" t="s">
        <v>11</v>
      </c>
      <c r="B214" s="103"/>
      <c r="C214" s="54"/>
      <c r="D214" s="53" t="s">
        <v>118</v>
      </c>
      <c r="E214" s="54"/>
      <c r="F214" s="54"/>
      <c r="G214" s="54"/>
      <c r="H214" s="54"/>
      <c r="I214" s="54"/>
      <c r="J214" s="54"/>
      <c r="K214" s="54"/>
      <c r="L214" s="54"/>
      <c r="M214" s="54"/>
      <c r="N214" s="15" t="s">
        <v>12</v>
      </c>
      <c r="O214" s="102"/>
    </row>
    <row r="215" spans="1:15" x14ac:dyDescent="0.2">
      <c r="A215" s="104" t="s">
        <v>88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54"/>
      <c r="N215" s="54"/>
      <c r="O215" s="54"/>
    </row>
    <row r="216" spans="1:15" ht="12.6" x14ac:dyDescent="0.2">
      <c r="A216" s="105" t="s">
        <v>13</v>
      </c>
      <c r="B216" s="105"/>
      <c r="C216" s="105"/>
      <c r="D216" s="106"/>
      <c r="E216" s="106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 ht="41.25" customHeight="1" x14ac:dyDescent="0.2">
      <c r="A217" s="97" t="s">
        <v>14</v>
      </c>
      <c r="B217" s="97" t="s">
        <v>15</v>
      </c>
      <c r="C217" s="97"/>
      <c r="D217" s="97"/>
      <c r="E217" s="97" t="s">
        <v>16</v>
      </c>
      <c r="F217" s="97"/>
      <c r="G217" s="97" t="s">
        <v>30</v>
      </c>
      <c r="H217" s="97"/>
      <c r="I217" s="97"/>
      <c r="J217" s="97"/>
      <c r="K217" s="97"/>
      <c r="L217" s="97"/>
      <c r="M217" s="97" t="s">
        <v>31</v>
      </c>
      <c r="N217" s="97"/>
      <c r="O217" s="97"/>
    </row>
    <row r="218" spans="1:15" ht="25.5" customHeight="1" x14ac:dyDescent="0.2">
      <c r="A218" s="97"/>
      <c r="B218" s="100" t="s">
        <v>18</v>
      </c>
      <c r="C218" s="100" t="s">
        <v>19</v>
      </c>
      <c r="D218" s="100" t="s">
        <v>21</v>
      </c>
      <c r="E218" s="100" t="s">
        <v>20</v>
      </c>
      <c r="F218" s="100" t="s">
        <v>21</v>
      </c>
      <c r="G218" s="97" t="s">
        <v>21</v>
      </c>
      <c r="H218" s="97"/>
      <c r="I218" s="97"/>
      <c r="J218" s="97"/>
      <c r="K218" s="97" t="s">
        <v>29</v>
      </c>
      <c r="L218" s="97"/>
      <c r="M218" s="100" t="s">
        <v>180</v>
      </c>
      <c r="N218" s="100" t="s">
        <v>181</v>
      </c>
      <c r="O218" s="100" t="s">
        <v>182</v>
      </c>
    </row>
    <row r="219" spans="1:15" ht="33" customHeight="1" x14ac:dyDescent="0.2">
      <c r="A219" s="97"/>
      <c r="B219" s="102"/>
      <c r="C219" s="102"/>
      <c r="D219" s="102"/>
      <c r="E219" s="102"/>
      <c r="F219" s="102"/>
      <c r="G219" s="97"/>
      <c r="H219" s="97"/>
      <c r="I219" s="97"/>
      <c r="J219" s="97"/>
      <c r="K219" s="49" t="s">
        <v>22</v>
      </c>
      <c r="L219" s="49" t="s">
        <v>23</v>
      </c>
      <c r="M219" s="102"/>
      <c r="N219" s="102"/>
      <c r="O219" s="102"/>
    </row>
    <row r="220" spans="1:15" x14ac:dyDescent="0.2">
      <c r="A220" s="49">
        <v>1</v>
      </c>
      <c r="B220" s="49">
        <v>2</v>
      </c>
      <c r="C220" s="49">
        <v>3</v>
      </c>
      <c r="D220" s="49">
        <v>4</v>
      </c>
      <c r="E220" s="49">
        <v>5</v>
      </c>
      <c r="F220" s="49">
        <v>6</v>
      </c>
      <c r="G220" s="97">
        <v>7</v>
      </c>
      <c r="H220" s="97"/>
      <c r="I220" s="97"/>
      <c r="J220" s="97"/>
      <c r="K220" s="49">
        <v>8</v>
      </c>
      <c r="L220" s="49">
        <v>9</v>
      </c>
      <c r="M220" s="49">
        <v>10</v>
      </c>
      <c r="N220" s="49">
        <v>11</v>
      </c>
      <c r="O220" s="49">
        <v>12</v>
      </c>
    </row>
    <row r="221" spans="1:15" ht="71.400000000000006" x14ac:dyDescent="0.2">
      <c r="A221" s="49" t="s">
        <v>133</v>
      </c>
      <c r="B221" s="29" t="s">
        <v>127</v>
      </c>
      <c r="C221" s="72" t="s">
        <v>90</v>
      </c>
      <c r="D221" s="72" t="s">
        <v>122</v>
      </c>
      <c r="E221" s="72" t="s">
        <v>93</v>
      </c>
      <c r="F221" s="72" t="s">
        <v>24</v>
      </c>
      <c r="G221" s="97" t="s">
        <v>163</v>
      </c>
      <c r="H221" s="97"/>
      <c r="I221" s="97"/>
      <c r="J221" s="97"/>
      <c r="K221" s="49" t="s">
        <v>26</v>
      </c>
      <c r="L221" s="49">
        <v>744</v>
      </c>
      <c r="M221" s="49">
        <v>100</v>
      </c>
      <c r="N221" s="49">
        <v>100</v>
      </c>
      <c r="O221" s="49">
        <v>100</v>
      </c>
    </row>
    <row r="222" spans="1:15" x14ac:dyDescent="0.2">
      <c r="A222" s="111" t="s">
        <v>102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1:15" x14ac:dyDescent="0.2">
      <c r="A223" s="50" t="s">
        <v>27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ht="37.5" customHeight="1" x14ac:dyDescent="0.2">
      <c r="A224" s="97" t="s">
        <v>14</v>
      </c>
      <c r="B224" s="97" t="s">
        <v>15</v>
      </c>
      <c r="C224" s="97"/>
      <c r="D224" s="97"/>
      <c r="E224" s="97" t="s">
        <v>16</v>
      </c>
      <c r="F224" s="97"/>
      <c r="G224" s="97" t="s">
        <v>68</v>
      </c>
      <c r="H224" s="97"/>
      <c r="I224" s="97"/>
      <c r="J224" s="97" t="s">
        <v>32</v>
      </c>
      <c r="K224" s="97"/>
      <c r="L224" s="97"/>
      <c r="M224" s="97" t="s">
        <v>33</v>
      </c>
      <c r="N224" s="97"/>
      <c r="O224" s="97"/>
    </row>
    <row r="225" spans="1:15" ht="24" customHeight="1" x14ac:dyDescent="0.2">
      <c r="A225" s="97"/>
      <c r="B225" s="97" t="str">
        <f>B218</f>
        <v>Категория потребителей</v>
      </c>
      <c r="C225" s="97" t="str">
        <f>C218</f>
        <v>Возраст обучающихся</v>
      </c>
      <c r="D225" s="97" t="str">
        <f>D218</f>
        <v>(наименование показателя)</v>
      </c>
      <c r="E225" s="97" t="str">
        <f>E218</f>
        <v>Формы образования и формы реализации образовательных программ</v>
      </c>
      <c r="F225" s="97" t="str">
        <f>F218</f>
        <v>(наименование показателя)</v>
      </c>
      <c r="G225" s="97" t="s">
        <v>21</v>
      </c>
      <c r="H225" s="97" t="s">
        <v>29</v>
      </c>
      <c r="I225" s="97"/>
      <c r="J225" s="97" t="str">
        <f>M218</f>
        <v>2024 (очередной финансовый год)</v>
      </c>
      <c r="K225" s="97" t="str">
        <f>N218</f>
        <v>2025 (1-й год планового периода)</v>
      </c>
      <c r="L225" s="97" t="str">
        <f>O218</f>
        <v>2026 (2-й год планового периода)</v>
      </c>
      <c r="M225" s="97" t="str">
        <f>J225</f>
        <v>2024 (очередной финансовый год)</v>
      </c>
      <c r="N225" s="97" t="str">
        <f t="shared" ref="N225:O225" si="44">K225</f>
        <v>2025 (1-й год планового периода)</v>
      </c>
      <c r="O225" s="97" t="str">
        <f t="shared" si="44"/>
        <v>2026 (2-й год планового периода)</v>
      </c>
    </row>
    <row r="226" spans="1:15" ht="41.25" customHeight="1" x14ac:dyDescent="0.2">
      <c r="A226" s="97"/>
      <c r="B226" s="97"/>
      <c r="C226" s="97"/>
      <c r="D226" s="97"/>
      <c r="E226" s="97"/>
      <c r="F226" s="97"/>
      <c r="G226" s="97"/>
      <c r="H226" s="49" t="s">
        <v>22</v>
      </c>
      <c r="I226" s="49" t="s">
        <v>23</v>
      </c>
      <c r="J226" s="97"/>
      <c r="K226" s="97"/>
      <c r="L226" s="97"/>
      <c r="M226" s="97"/>
      <c r="N226" s="97"/>
      <c r="O226" s="97"/>
    </row>
    <row r="227" spans="1:15" x14ac:dyDescent="0.2">
      <c r="A227" s="49">
        <v>1</v>
      </c>
      <c r="B227" s="49">
        <v>2</v>
      </c>
      <c r="C227" s="49">
        <v>3</v>
      </c>
      <c r="D227" s="49">
        <v>4</v>
      </c>
      <c r="E227" s="49">
        <v>5</v>
      </c>
      <c r="F227" s="49">
        <v>6</v>
      </c>
      <c r="G227" s="49">
        <v>7</v>
      </c>
      <c r="H227" s="49">
        <v>8</v>
      </c>
      <c r="I227" s="49">
        <v>9</v>
      </c>
      <c r="J227" s="49">
        <v>10</v>
      </c>
      <c r="K227" s="49">
        <v>11</v>
      </c>
      <c r="L227" s="49">
        <v>12</v>
      </c>
      <c r="M227" s="49">
        <v>13</v>
      </c>
      <c r="N227" s="49">
        <v>14</v>
      </c>
      <c r="O227" s="49">
        <v>15</v>
      </c>
    </row>
    <row r="228" spans="1:15" ht="71.400000000000006" x14ac:dyDescent="0.2">
      <c r="A228" s="49" t="str">
        <f t="shared" ref="A228:F228" si="45">A221</f>
        <v>802112О.99.0.ББ11АЧ08001</v>
      </c>
      <c r="B228" s="82" t="str">
        <f t="shared" si="45"/>
        <v>003 обучающиеся за исключением обучающихся с ограниченными возможностями здоровья (ОВЗ) и детей-инвалидов</v>
      </c>
      <c r="C228" s="49" t="str">
        <f t="shared" si="45"/>
        <v>003 не указано</v>
      </c>
      <c r="D228" s="49" t="str">
        <f t="shared" si="45"/>
        <v>001 не указано</v>
      </c>
      <c r="E228" s="49" t="str">
        <f t="shared" si="45"/>
        <v>01 Очная</v>
      </c>
      <c r="F228" s="49" t="str">
        <f t="shared" si="45"/>
        <v>-</v>
      </c>
      <c r="G228" s="21" t="s">
        <v>97</v>
      </c>
      <c r="H228" s="88" t="s">
        <v>98</v>
      </c>
      <c r="I228" s="77">
        <v>792</v>
      </c>
      <c r="J228" s="77">
        <v>3</v>
      </c>
      <c r="K228" s="77">
        <f>J228</f>
        <v>3</v>
      </c>
      <c r="L228" s="77">
        <f>K228</f>
        <v>3</v>
      </c>
      <c r="M228" s="77" t="s">
        <v>24</v>
      </c>
      <c r="N228" s="77" t="str">
        <f>M228</f>
        <v>-</v>
      </c>
      <c r="O228" s="77" t="str">
        <f>N228</f>
        <v>-</v>
      </c>
    </row>
    <row r="229" spans="1:15" ht="31.5" customHeight="1" x14ac:dyDescent="0.2">
      <c r="A229" s="108" t="s">
        <v>101</v>
      </c>
      <c r="B229" s="109"/>
      <c r="C229" s="109"/>
      <c r="D229" s="109"/>
      <c r="E229" s="109"/>
      <c r="F229" s="110"/>
      <c r="G229" s="21" t="s">
        <v>128</v>
      </c>
      <c r="H229" s="88" t="s">
        <v>98</v>
      </c>
      <c r="I229" s="77">
        <v>792</v>
      </c>
      <c r="J229" s="78">
        <f>SUM(J228:J228)</f>
        <v>3</v>
      </c>
      <c r="K229" s="78">
        <f t="shared" ref="K229:L229" si="46">SUM(K228:K228)</f>
        <v>3</v>
      </c>
      <c r="L229" s="78">
        <f t="shared" si="46"/>
        <v>3</v>
      </c>
      <c r="M229" s="77" t="s">
        <v>24</v>
      </c>
      <c r="N229" s="77" t="str">
        <f t="shared" ref="N229:O229" si="47">M229</f>
        <v>-</v>
      </c>
      <c r="O229" s="77" t="str">
        <f t="shared" si="47"/>
        <v>-</v>
      </c>
    </row>
    <row r="230" spans="1:15" x14ac:dyDescent="0.2">
      <c r="A230" s="111" t="s">
        <v>102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1:15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1:15" x14ac:dyDescent="0.2">
      <c r="A232" s="54" t="s">
        <v>34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 x14ac:dyDescent="0.2">
      <c r="A233" s="112" t="s">
        <v>35</v>
      </c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1:15" x14ac:dyDescent="0.2">
      <c r="A234" s="51" t="s">
        <v>36</v>
      </c>
      <c r="B234" s="51" t="s">
        <v>37</v>
      </c>
      <c r="C234" s="51" t="s">
        <v>38</v>
      </c>
      <c r="D234" s="51" t="s">
        <v>39</v>
      </c>
      <c r="E234" s="112" t="s">
        <v>40</v>
      </c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1:15" x14ac:dyDescent="0.2">
      <c r="A235" s="51">
        <v>1</v>
      </c>
      <c r="B235" s="51">
        <v>2</v>
      </c>
      <c r="C235" s="51">
        <v>3</v>
      </c>
      <c r="D235" s="51">
        <v>4</v>
      </c>
      <c r="E235" s="113">
        <v>5</v>
      </c>
      <c r="F235" s="114"/>
      <c r="G235" s="114"/>
      <c r="H235" s="114"/>
      <c r="I235" s="114"/>
      <c r="J235" s="114"/>
      <c r="K235" s="114"/>
      <c r="L235" s="114"/>
      <c r="M235" s="114"/>
      <c r="N235" s="114"/>
      <c r="O235" s="115"/>
    </row>
    <row r="236" spans="1:15" x14ac:dyDescent="0.2">
      <c r="A236" s="51"/>
      <c r="B236" s="51"/>
      <c r="C236" s="51"/>
      <c r="D236" s="51"/>
      <c r="E236" s="113"/>
      <c r="F236" s="114"/>
      <c r="G236" s="114"/>
      <c r="H236" s="114"/>
      <c r="I236" s="114"/>
      <c r="J236" s="114"/>
      <c r="K236" s="114"/>
      <c r="L236" s="114"/>
      <c r="M236" s="114"/>
      <c r="N236" s="114"/>
      <c r="O236" s="115"/>
    </row>
    <row r="237" spans="1:15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 ht="13.8" x14ac:dyDescent="0.25">
      <c r="A238" s="50" t="s">
        <v>41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54"/>
      <c r="M238" s="54"/>
      <c r="N238" s="54"/>
      <c r="O238" s="54"/>
    </row>
    <row r="239" spans="1:15" ht="13.8" x14ac:dyDescent="0.25">
      <c r="A239" s="50" t="s">
        <v>42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54"/>
      <c r="M239" s="54"/>
      <c r="N239" s="54"/>
      <c r="O239" s="54"/>
    </row>
    <row r="240" spans="1:15" x14ac:dyDescent="0.2">
      <c r="A240" s="116" t="s">
        <v>43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54"/>
      <c r="M240" s="54"/>
      <c r="N240" s="54"/>
      <c r="O240" s="54"/>
    </row>
    <row r="241" spans="1:15" x14ac:dyDescent="0.2">
      <c r="A241" s="116" t="s">
        <v>44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54"/>
      <c r="M241" s="54"/>
      <c r="N241" s="54"/>
      <c r="O241" s="54"/>
    </row>
    <row r="242" spans="1:15" ht="30" customHeight="1" x14ac:dyDescent="0.2">
      <c r="A242" s="104" t="s">
        <v>159</v>
      </c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1:15" ht="13.8" x14ac:dyDescent="0.25">
      <c r="A243" s="105" t="s">
        <v>160</v>
      </c>
      <c r="B243" s="105"/>
      <c r="C243" s="105"/>
      <c r="D243" s="24"/>
      <c r="E243" s="24"/>
      <c r="F243" s="24"/>
      <c r="G243" s="24"/>
      <c r="H243" s="24"/>
      <c r="I243" s="24"/>
      <c r="J243" s="24"/>
      <c r="K243" s="24"/>
      <c r="L243" s="54"/>
      <c r="M243" s="54"/>
      <c r="N243" s="54"/>
      <c r="O243" s="54"/>
    </row>
    <row r="244" spans="1:15" ht="13.8" x14ac:dyDescent="0.25">
      <c r="A244" s="105" t="s">
        <v>161</v>
      </c>
      <c r="B244" s="105"/>
      <c r="C244" s="105"/>
      <c r="D244" s="105"/>
      <c r="E244" s="105"/>
      <c r="F244" s="105"/>
      <c r="G244" s="24"/>
      <c r="H244" s="24"/>
      <c r="I244" s="24"/>
      <c r="J244" s="24"/>
      <c r="K244" s="24"/>
      <c r="L244" s="54"/>
      <c r="M244" s="54"/>
      <c r="N244" s="54"/>
      <c r="O244" s="54"/>
    </row>
    <row r="245" spans="1:15" ht="13.8" x14ac:dyDescent="0.25">
      <c r="A245" s="50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54"/>
      <c r="M245" s="54"/>
      <c r="N245" s="54"/>
      <c r="O245" s="54"/>
    </row>
    <row r="246" spans="1:15" ht="13.8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54"/>
      <c r="M246" s="54"/>
      <c r="N246" s="54"/>
      <c r="O246" s="54"/>
    </row>
    <row r="247" spans="1:15" ht="13.8" x14ac:dyDescent="0.25">
      <c r="A247" s="50" t="s">
        <v>45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54"/>
      <c r="M247" s="54"/>
      <c r="N247" s="54"/>
      <c r="O247" s="54"/>
    </row>
    <row r="248" spans="1:15" x14ac:dyDescent="0.2">
      <c r="A248" s="97" t="s">
        <v>46</v>
      </c>
      <c r="B248" s="97"/>
      <c r="C248" s="97"/>
      <c r="D248" s="97" t="s">
        <v>47</v>
      </c>
      <c r="E248" s="97"/>
      <c r="F248" s="97"/>
      <c r="G248" s="97"/>
      <c r="H248" s="97"/>
      <c r="I248" s="97"/>
      <c r="J248" s="97"/>
      <c r="K248" s="97" t="s">
        <v>48</v>
      </c>
      <c r="L248" s="97"/>
      <c r="M248" s="97"/>
      <c r="N248" s="97"/>
      <c r="O248" s="97"/>
    </row>
    <row r="249" spans="1:15" x14ac:dyDescent="0.2">
      <c r="A249" s="107">
        <v>1</v>
      </c>
      <c r="B249" s="107"/>
      <c r="C249" s="107"/>
      <c r="D249" s="107">
        <v>2</v>
      </c>
      <c r="E249" s="107"/>
      <c r="F249" s="107"/>
      <c r="G249" s="107"/>
      <c r="H249" s="107"/>
      <c r="I249" s="107"/>
      <c r="J249" s="107"/>
      <c r="K249" s="107">
        <v>3</v>
      </c>
      <c r="L249" s="107"/>
      <c r="M249" s="107"/>
      <c r="N249" s="107"/>
      <c r="O249" s="107"/>
    </row>
    <row r="250" spans="1:15" x14ac:dyDescent="0.2">
      <c r="A250" s="97" t="s">
        <v>49</v>
      </c>
      <c r="B250" s="97"/>
      <c r="C250" s="97"/>
      <c r="D250" s="97" t="s">
        <v>59</v>
      </c>
      <c r="E250" s="97"/>
      <c r="F250" s="97"/>
      <c r="G250" s="97"/>
      <c r="H250" s="97"/>
      <c r="I250" s="97"/>
      <c r="J250" s="97"/>
      <c r="K250" s="97" t="s">
        <v>50</v>
      </c>
      <c r="L250" s="97"/>
      <c r="M250" s="97"/>
      <c r="N250" s="97"/>
      <c r="O250" s="97"/>
    </row>
    <row r="251" spans="1:15" x14ac:dyDescent="0.2">
      <c r="A251" s="97" t="s">
        <v>57</v>
      </c>
      <c r="B251" s="97"/>
      <c r="C251" s="97"/>
      <c r="D251" s="97"/>
      <c r="E251" s="97"/>
      <c r="F251" s="97"/>
      <c r="G251" s="97"/>
      <c r="H251" s="97"/>
      <c r="I251" s="97"/>
      <c r="J251" s="97"/>
      <c r="K251" s="97" t="s">
        <v>51</v>
      </c>
      <c r="L251" s="97"/>
      <c r="M251" s="97"/>
      <c r="N251" s="97"/>
      <c r="O251" s="97"/>
    </row>
    <row r="252" spans="1:15" x14ac:dyDescent="0.2">
      <c r="A252" s="97" t="s">
        <v>58</v>
      </c>
      <c r="B252" s="97"/>
      <c r="C252" s="97"/>
      <c r="D252" s="97" t="s">
        <v>52</v>
      </c>
      <c r="E252" s="97"/>
      <c r="F252" s="97"/>
      <c r="G252" s="97"/>
      <c r="H252" s="97"/>
      <c r="I252" s="97"/>
      <c r="J252" s="97"/>
      <c r="K252" s="97" t="s">
        <v>53</v>
      </c>
      <c r="L252" s="97"/>
      <c r="M252" s="97"/>
      <c r="N252" s="97"/>
      <c r="O252" s="97"/>
    </row>
    <row r="253" spans="1:15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98" t="s">
        <v>144</v>
      </c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1:15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99" t="s">
        <v>87</v>
      </c>
      <c r="B256" s="99"/>
      <c r="C256" s="99"/>
      <c r="D256" s="117" t="s">
        <v>145</v>
      </c>
      <c r="E256" s="117"/>
      <c r="F256" s="117"/>
      <c r="G256" s="117"/>
      <c r="H256" s="117"/>
      <c r="I256" s="65"/>
      <c r="J256" s="65"/>
      <c r="K256" s="65"/>
      <c r="L256" s="65"/>
      <c r="M256" s="65"/>
      <c r="N256" s="15" t="s">
        <v>9</v>
      </c>
      <c r="O256" s="100" t="s">
        <v>146</v>
      </c>
    </row>
    <row r="257" spans="1:15" x14ac:dyDescent="0.2">
      <c r="A257" s="103"/>
      <c r="B257" s="103"/>
      <c r="C257" s="103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15" t="s">
        <v>10</v>
      </c>
      <c r="O257" s="101"/>
    </row>
    <row r="258" spans="1:15" x14ac:dyDescent="0.2">
      <c r="A258" s="103" t="s">
        <v>11</v>
      </c>
      <c r="B258" s="103"/>
      <c r="C258" s="65"/>
      <c r="D258" s="64" t="s">
        <v>118</v>
      </c>
      <c r="E258" s="65"/>
      <c r="F258" s="65"/>
      <c r="G258" s="65"/>
      <c r="H258" s="65"/>
      <c r="I258" s="65"/>
      <c r="J258" s="65"/>
      <c r="K258" s="65"/>
      <c r="L258" s="65"/>
      <c r="M258" s="65"/>
      <c r="N258" s="15" t="s">
        <v>12</v>
      </c>
      <c r="O258" s="102"/>
    </row>
    <row r="259" spans="1:15" x14ac:dyDescent="0.2">
      <c r="A259" s="104" t="s">
        <v>88</v>
      </c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65"/>
      <c r="N259" s="65"/>
      <c r="O259" s="65"/>
    </row>
    <row r="260" spans="1:15" ht="12.6" x14ac:dyDescent="0.2">
      <c r="A260" s="105" t="s">
        <v>13</v>
      </c>
      <c r="B260" s="105"/>
      <c r="C260" s="105"/>
      <c r="D260" s="106"/>
      <c r="E260" s="106"/>
      <c r="F260" s="65"/>
      <c r="G260" s="65"/>
      <c r="H260" s="65"/>
      <c r="I260" s="65"/>
      <c r="J260" s="65"/>
      <c r="K260" s="65"/>
      <c r="L260" s="65"/>
      <c r="M260" s="65"/>
      <c r="N260" s="65"/>
      <c r="O260" s="65"/>
    </row>
    <row r="261" spans="1:15" ht="42" customHeight="1" x14ac:dyDescent="0.2">
      <c r="A261" s="97" t="s">
        <v>14</v>
      </c>
      <c r="B261" s="97" t="s">
        <v>15</v>
      </c>
      <c r="C261" s="97"/>
      <c r="D261" s="97"/>
      <c r="E261" s="97" t="s">
        <v>16</v>
      </c>
      <c r="F261" s="97"/>
      <c r="G261" s="97" t="s">
        <v>30</v>
      </c>
      <c r="H261" s="97"/>
      <c r="I261" s="97"/>
      <c r="J261" s="97"/>
      <c r="K261" s="97"/>
      <c r="L261" s="97"/>
      <c r="M261" s="97" t="s">
        <v>31</v>
      </c>
      <c r="N261" s="97"/>
      <c r="O261" s="97"/>
    </row>
    <row r="262" spans="1:15" ht="26.4" customHeight="1" x14ac:dyDescent="0.2">
      <c r="A262" s="97"/>
      <c r="B262" s="100" t="s">
        <v>18</v>
      </c>
      <c r="C262" s="100" t="s">
        <v>19</v>
      </c>
      <c r="D262" s="100" t="s">
        <v>21</v>
      </c>
      <c r="E262" s="100" t="s">
        <v>20</v>
      </c>
      <c r="F262" s="100" t="s">
        <v>21</v>
      </c>
      <c r="G262" s="97" t="s">
        <v>21</v>
      </c>
      <c r="H262" s="97"/>
      <c r="I262" s="97"/>
      <c r="J262" s="97"/>
      <c r="K262" s="97" t="s">
        <v>29</v>
      </c>
      <c r="L262" s="97"/>
      <c r="M262" s="100" t="s">
        <v>180</v>
      </c>
      <c r="N262" s="100" t="s">
        <v>181</v>
      </c>
      <c r="O262" s="100" t="s">
        <v>182</v>
      </c>
    </row>
    <row r="263" spans="1:15" ht="18.600000000000001" customHeight="1" x14ac:dyDescent="0.2">
      <c r="A263" s="97"/>
      <c r="B263" s="102"/>
      <c r="C263" s="102"/>
      <c r="D263" s="102"/>
      <c r="E263" s="102"/>
      <c r="F263" s="102"/>
      <c r="G263" s="97"/>
      <c r="H263" s="97"/>
      <c r="I263" s="97"/>
      <c r="J263" s="97"/>
      <c r="K263" s="60" t="s">
        <v>22</v>
      </c>
      <c r="L263" s="60" t="s">
        <v>23</v>
      </c>
      <c r="M263" s="102"/>
      <c r="N263" s="102"/>
      <c r="O263" s="102"/>
    </row>
    <row r="264" spans="1:15" x14ac:dyDescent="0.2">
      <c r="A264" s="60">
        <v>1</v>
      </c>
      <c r="B264" s="60">
        <v>2</v>
      </c>
      <c r="C264" s="60">
        <v>3</v>
      </c>
      <c r="D264" s="60">
        <v>4</v>
      </c>
      <c r="E264" s="60">
        <v>5</v>
      </c>
      <c r="F264" s="60">
        <v>6</v>
      </c>
      <c r="G264" s="97">
        <v>7</v>
      </c>
      <c r="H264" s="97"/>
      <c r="I264" s="97"/>
      <c r="J264" s="97"/>
      <c r="K264" s="60">
        <v>8</v>
      </c>
      <c r="L264" s="60">
        <v>9</v>
      </c>
      <c r="M264" s="60">
        <v>10</v>
      </c>
      <c r="N264" s="60">
        <v>11</v>
      </c>
      <c r="O264" s="60">
        <v>12</v>
      </c>
    </row>
    <row r="265" spans="1:15" ht="53.25" customHeight="1" x14ac:dyDescent="0.2">
      <c r="A265" s="60" t="s">
        <v>147</v>
      </c>
      <c r="B265" s="72" t="s">
        <v>148</v>
      </c>
      <c r="C265" s="72" t="s">
        <v>90</v>
      </c>
      <c r="D265" s="72" t="s">
        <v>149</v>
      </c>
      <c r="E265" s="72" t="s">
        <v>93</v>
      </c>
      <c r="F265" s="72" t="s">
        <v>24</v>
      </c>
      <c r="G265" s="97" t="s">
        <v>164</v>
      </c>
      <c r="H265" s="97"/>
      <c r="I265" s="97"/>
      <c r="J265" s="97"/>
      <c r="K265" s="60" t="s">
        <v>26</v>
      </c>
      <c r="L265" s="60">
        <v>744</v>
      </c>
      <c r="M265" s="60">
        <v>100</v>
      </c>
      <c r="N265" s="60">
        <v>100</v>
      </c>
      <c r="O265" s="60">
        <v>100</v>
      </c>
    </row>
    <row r="266" spans="1:15" x14ac:dyDescent="0.2">
      <c r="A266" s="111" t="s">
        <v>102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1:15" x14ac:dyDescent="0.2">
      <c r="A267" s="61" t="s">
        <v>27</v>
      </c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</row>
    <row r="268" spans="1:15" ht="32.25" customHeight="1" x14ac:dyDescent="0.2">
      <c r="A268" s="97" t="s">
        <v>14</v>
      </c>
      <c r="B268" s="97" t="s">
        <v>15</v>
      </c>
      <c r="C268" s="97"/>
      <c r="D268" s="97"/>
      <c r="E268" s="97" t="s">
        <v>16</v>
      </c>
      <c r="F268" s="97"/>
      <c r="G268" s="97" t="s">
        <v>68</v>
      </c>
      <c r="H268" s="97"/>
      <c r="I268" s="97"/>
      <c r="J268" s="97" t="s">
        <v>32</v>
      </c>
      <c r="K268" s="97"/>
      <c r="L268" s="97"/>
      <c r="M268" s="97" t="s">
        <v>33</v>
      </c>
      <c r="N268" s="97"/>
      <c r="O268" s="97"/>
    </row>
    <row r="269" spans="1:15" ht="28.5" customHeight="1" x14ac:dyDescent="0.2">
      <c r="A269" s="97"/>
      <c r="B269" s="97" t="str">
        <f>B262</f>
        <v>Категория потребителей</v>
      </c>
      <c r="C269" s="97" t="str">
        <f>C262</f>
        <v>Возраст обучающихся</v>
      </c>
      <c r="D269" s="97" t="str">
        <f>D262</f>
        <v>(наименование показателя)</v>
      </c>
      <c r="E269" s="97" t="str">
        <f>E262</f>
        <v>Формы образования и формы реализации образовательных программ</v>
      </c>
      <c r="F269" s="97" t="str">
        <f>F262</f>
        <v>(наименование показателя)</v>
      </c>
      <c r="G269" s="97" t="s">
        <v>21</v>
      </c>
      <c r="H269" s="97" t="s">
        <v>29</v>
      </c>
      <c r="I269" s="97"/>
      <c r="J269" s="97" t="str">
        <f>M262</f>
        <v>2024 (очередной финансовый год)</v>
      </c>
      <c r="K269" s="97" t="str">
        <f>N262</f>
        <v>2025 (1-й год планового периода)</v>
      </c>
      <c r="L269" s="97" t="str">
        <f>O262</f>
        <v>2026 (2-й год планового периода)</v>
      </c>
      <c r="M269" s="97" t="str">
        <f>J269</f>
        <v>2024 (очередной финансовый год)</v>
      </c>
      <c r="N269" s="97" t="str">
        <f t="shared" ref="N269:O269" si="48">K269</f>
        <v>2025 (1-й год планового периода)</v>
      </c>
      <c r="O269" s="97" t="str">
        <f t="shared" si="48"/>
        <v>2026 (2-й год планового периода)</v>
      </c>
    </row>
    <row r="270" spans="1:15" ht="18" customHeight="1" x14ac:dyDescent="0.2">
      <c r="A270" s="97"/>
      <c r="B270" s="97"/>
      <c r="C270" s="97"/>
      <c r="D270" s="97"/>
      <c r="E270" s="97"/>
      <c r="F270" s="97"/>
      <c r="G270" s="97"/>
      <c r="H270" s="60" t="s">
        <v>22</v>
      </c>
      <c r="I270" s="60" t="s">
        <v>23</v>
      </c>
      <c r="J270" s="97"/>
      <c r="K270" s="97"/>
      <c r="L270" s="97"/>
      <c r="M270" s="97"/>
      <c r="N270" s="97"/>
      <c r="O270" s="97"/>
    </row>
    <row r="271" spans="1:15" x14ac:dyDescent="0.2">
      <c r="A271" s="60">
        <v>1</v>
      </c>
      <c r="B271" s="60">
        <v>2</v>
      </c>
      <c r="C271" s="60">
        <v>3</v>
      </c>
      <c r="D271" s="60">
        <v>4</v>
      </c>
      <c r="E271" s="60">
        <v>5</v>
      </c>
      <c r="F271" s="60">
        <v>6</v>
      </c>
      <c r="G271" s="60">
        <v>7</v>
      </c>
      <c r="H271" s="60">
        <v>8</v>
      </c>
      <c r="I271" s="60">
        <v>9</v>
      </c>
      <c r="J271" s="60">
        <v>10</v>
      </c>
      <c r="K271" s="60">
        <v>11</v>
      </c>
      <c r="L271" s="60">
        <v>12</v>
      </c>
      <c r="M271" s="60">
        <v>13</v>
      </c>
      <c r="N271" s="60">
        <v>14</v>
      </c>
      <c r="O271" s="60">
        <v>15</v>
      </c>
    </row>
    <row r="272" spans="1:15" ht="37.5" customHeight="1" x14ac:dyDescent="0.2">
      <c r="A272" s="60" t="str">
        <f t="shared" ref="A272:F272" si="49">A265</f>
        <v>804200О.99.0.ББ52АЖ48000</v>
      </c>
      <c r="B272" s="60" t="str">
        <f t="shared" si="49"/>
        <v>010 не указано</v>
      </c>
      <c r="C272" s="60" t="str">
        <f t="shared" si="49"/>
        <v>003 не указано</v>
      </c>
      <c r="D272" s="60" t="str">
        <f t="shared" si="49"/>
        <v>007 не указано</v>
      </c>
      <c r="E272" s="60" t="str">
        <f t="shared" si="49"/>
        <v>01 Очная</v>
      </c>
      <c r="F272" s="60" t="str">
        <f t="shared" si="49"/>
        <v>-</v>
      </c>
      <c r="G272" s="21" t="s">
        <v>97</v>
      </c>
      <c r="H272" s="21" t="s">
        <v>98</v>
      </c>
      <c r="I272" s="80">
        <v>792</v>
      </c>
      <c r="J272" s="77">
        <v>61</v>
      </c>
      <c r="K272" s="77">
        <f>J272</f>
        <v>61</v>
      </c>
      <c r="L272" s="77">
        <f>K272</f>
        <v>61</v>
      </c>
      <c r="M272" s="77" t="s">
        <v>24</v>
      </c>
      <c r="N272" s="77" t="str">
        <f>M272</f>
        <v>-</v>
      </c>
      <c r="O272" s="77" t="str">
        <f>N272</f>
        <v>-</v>
      </c>
    </row>
    <row r="273" spans="1:15" ht="24.6" customHeight="1" x14ac:dyDescent="0.2">
      <c r="A273" s="108" t="s">
        <v>101</v>
      </c>
      <c r="B273" s="109"/>
      <c r="C273" s="109"/>
      <c r="D273" s="109"/>
      <c r="E273" s="109"/>
      <c r="F273" s="110"/>
      <c r="G273" s="21" t="s">
        <v>150</v>
      </c>
      <c r="H273" s="21" t="s">
        <v>151</v>
      </c>
      <c r="I273" s="80">
        <v>539</v>
      </c>
      <c r="J273" s="132">
        <f>J272*0.0128*18*36</f>
        <v>505.95840000000004</v>
      </c>
      <c r="K273" s="132">
        <f>J273</f>
        <v>505.95840000000004</v>
      </c>
      <c r="L273" s="132">
        <f>J273</f>
        <v>505.95840000000004</v>
      </c>
      <c r="M273" s="77" t="s">
        <v>24</v>
      </c>
      <c r="N273" s="77" t="str">
        <f t="shared" ref="N273:O273" si="50">M273</f>
        <v>-</v>
      </c>
      <c r="O273" s="77" t="str">
        <f t="shared" si="50"/>
        <v>-</v>
      </c>
    </row>
    <row r="274" spans="1:15" x14ac:dyDescent="0.2">
      <c r="A274" s="111" t="s">
        <v>102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1:15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1:15" x14ac:dyDescent="0.2">
      <c r="A276" s="65" t="s">
        <v>34</v>
      </c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</row>
    <row r="277" spans="1:15" x14ac:dyDescent="0.2">
      <c r="A277" s="112" t="s">
        <v>35</v>
      </c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1:15" x14ac:dyDescent="0.2">
      <c r="A278" s="62" t="s">
        <v>36</v>
      </c>
      <c r="B278" s="62" t="s">
        <v>37</v>
      </c>
      <c r="C278" s="62" t="s">
        <v>38</v>
      </c>
      <c r="D278" s="62" t="s">
        <v>39</v>
      </c>
      <c r="E278" s="112" t="s">
        <v>40</v>
      </c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1:15" x14ac:dyDescent="0.2">
      <c r="A279" s="62">
        <v>1</v>
      </c>
      <c r="B279" s="62">
        <v>2</v>
      </c>
      <c r="C279" s="62">
        <v>3</v>
      </c>
      <c r="D279" s="62">
        <v>4</v>
      </c>
      <c r="E279" s="113">
        <v>5</v>
      </c>
      <c r="F279" s="114"/>
      <c r="G279" s="114"/>
      <c r="H279" s="114"/>
      <c r="I279" s="114"/>
      <c r="J279" s="114"/>
      <c r="K279" s="114"/>
      <c r="L279" s="114"/>
      <c r="M279" s="114"/>
      <c r="N279" s="114"/>
      <c r="O279" s="115"/>
    </row>
    <row r="280" spans="1:15" x14ac:dyDescent="0.2">
      <c r="A280" s="62"/>
      <c r="B280" s="62"/>
      <c r="C280" s="62"/>
      <c r="D280" s="62"/>
      <c r="E280" s="113"/>
      <c r="F280" s="114"/>
      <c r="G280" s="114"/>
      <c r="H280" s="114"/>
      <c r="I280" s="114"/>
      <c r="J280" s="114"/>
      <c r="K280" s="114"/>
      <c r="L280" s="114"/>
      <c r="M280" s="114"/>
      <c r="N280" s="114"/>
      <c r="O280" s="115"/>
    </row>
    <row r="281" spans="1:15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</row>
    <row r="282" spans="1:15" ht="13.8" x14ac:dyDescent="0.25">
      <c r="A282" s="61" t="s">
        <v>41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65"/>
      <c r="M282" s="65"/>
      <c r="N282" s="65"/>
      <c r="O282" s="65"/>
    </row>
    <row r="283" spans="1:15" ht="13.8" x14ac:dyDescent="0.25">
      <c r="A283" s="61" t="s">
        <v>42</v>
      </c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65"/>
      <c r="M283" s="65"/>
      <c r="N283" s="65"/>
      <c r="O283" s="65"/>
    </row>
    <row r="284" spans="1:15" x14ac:dyDescent="0.2">
      <c r="A284" s="116" t="s">
        <v>43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65"/>
      <c r="M284" s="65"/>
      <c r="N284" s="65"/>
      <c r="O284" s="65"/>
    </row>
    <row r="285" spans="1:15" x14ac:dyDescent="0.2">
      <c r="A285" s="116" t="s">
        <v>44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65"/>
      <c r="M285" s="65"/>
      <c r="N285" s="65"/>
      <c r="O285" s="65"/>
    </row>
    <row r="286" spans="1:15" ht="24.75" customHeight="1" x14ac:dyDescent="0.2">
      <c r="A286" s="104" t="s">
        <v>159</v>
      </c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1:15" ht="13.8" x14ac:dyDescent="0.25">
      <c r="A287" s="105" t="s">
        <v>160</v>
      </c>
      <c r="B287" s="105"/>
      <c r="C287" s="105"/>
      <c r="D287" s="24"/>
      <c r="E287" s="24"/>
      <c r="F287" s="24"/>
      <c r="G287" s="24"/>
      <c r="H287" s="24"/>
      <c r="I287" s="24"/>
      <c r="J287" s="24"/>
      <c r="K287" s="24"/>
      <c r="L287" s="65"/>
      <c r="M287" s="65"/>
      <c r="N287" s="65"/>
      <c r="O287" s="65"/>
    </row>
    <row r="288" spans="1:15" ht="13.8" x14ac:dyDescent="0.25">
      <c r="A288" s="105" t="s">
        <v>161</v>
      </c>
      <c r="B288" s="105"/>
      <c r="C288" s="105"/>
      <c r="D288" s="105"/>
      <c r="E288" s="105"/>
      <c r="F288" s="105"/>
      <c r="G288" s="24"/>
      <c r="H288" s="24"/>
      <c r="I288" s="24"/>
      <c r="J288" s="24"/>
      <c r="K288" s="24"/>
      <c r="L288" s="65"/>
      <c r="M288" s="65"/>
      <c r="N288" s="65"/>
      <c r="O288" s="65"/>
    </row>
    <row r="289" spans="1:15" ht="13.8" x14ac:dyDescent="0.25">
      <c r="A289" s="61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65"/>
      <c r="M289" s="65"/>
      <c r="N289" s="65"/>
      <c r="O289" s="65"/>
    </row>
    <row r="290" spans="1:15" ht="13.8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65"/>
      <c r="M290" s="65"/>
      <c r="N290" s="65"/>
      <c r="O290" s="65"/>
    </row>
    <row r="291" spans="1:15" ht="13.8" x14ac:dyDescent="0.25">
      <c r="A291" s="61" t="s">
        <v>45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65"/>
      <c r="M291" s="65"/>
      <c r="N291" s="65"/>
      <c r="O291" s="65"/>
    </row>
    <row r="292" spans="1:15" x14ac:dyDescent="0.2">
      <c r="A292" s="97" t="s">
        <v>46</v>
      </c>
      <c r="B292" s="97"/>
      <c r="C292" s="97"/>
      <c r="D292" s="97" t="s">
        <v>47</v>
      </c>
      <c r="E292" s="97"/>
      <c r="F292" s="97"/>
      <c r="G292" s="97"/>
      <c r="H292" s="97"/>
      <c r="I292" s="97"/>
      <c r="J292" s="97"/>
      <c r="K292" s="97" t="s">
        <v>48</v>
      </c>
      <c r="L292" s="97"/>
      <c r="M292" s="97"/>
      <c r="N292" s="97"/>
      <c r="O292" s="97"/>
    </row>
    <row r="293" spans="1:15" x14ac:dyDescent="0.2">
      <c r="A293" s="107">
        <v>1</v>
      </c>
      <c r="B293" s="107"/>
      <c r="C293" s="107"/>
      <c r="D293" s="107">
        <v>2</v>
      </c>
      <c r="E293" s="107"/>
      <c r="F293" s="107"/>
      <c r="G293" s="107"/>
      <c r="H293" s="107"/>
      <c r="I293" s="107"/>
      <c r="J293" s="107"/>
      <c r="K293" s="107">
        <v>3</v>
      </c>
      <c r="L293" s="107"/>
      <c r="M293" s="107"/>
      <c r="N293" s="107"/>
      <c r="O293" s="107"/>
    </row>
    <row r="294" spans="1:15" x14ac:dyDescent="0.2">
      <c r="A294" s="97" t="s">
        <v>49</v>
      </c>
      <c r="B294" s="97"/>
      <c r="C294" s="97"/>
      <c r="D294" s="97" t="s">
        <v>59</v>
      </c>
      <c r="E294" s="97"/>
      <c r="F294" s="97"/>
      <c r="G294" s="97"/>
      <c r="H294" s="97"/>
      <c r="I294" s="97"/>
      <c r="J294" s="97"/>
      <c r="K294" s="97" t="s">
        <v>50</v>
      </c>
      <c r="L294" s="97"/>
      <c r="M294" s="97"/>
      <c r="N294" s="97"/>
      <c r="O294" s="97"/>
    </row>
    <row r="295" spans="1:15" x14ac:dyDescent="0.2">
      <c r="A295" s="97" t="s">
        <v>57</v>
      </c>
      <c r="B295" s="97"/>
      <c r="C295" s="97"/>
      <c r="D295" s="97"/>
      <c r="E295" s="97"/>
      <c r="F295" s="97"/>
      <c r="G295" s="97"/>
      <c r="H295" s="97"/>
      <c r="I295" s="97"/>
      <c r="J295" s="97"/>
      <c r="K295" s="97" t="s">
        <v>51</v>
      </c>
      <c r="L295" s="97"/>
      <c r="M295" s="97"/>
      <c r="N295" s="97"/>
      <c r="O295" s="97"/>
    </row>
    <row r="296" spans="1:15" x14ac:dyDescent="0.2">
      <c r="A296" s="97" t="s">
        <v>58</v>
      </c>
      <c r="B296" s="97"/>
      <c r="C296" s="97"/>
      <c r="D296" s="97" t="s">
        <v>52</v>
      </c>
      <c r="E296" s="97"/>
      <c r="F296" s="97"/>
      <c r="G296" s="97"/>
      <c r="H296" s="97"/>
      <c r="I296" s="97"/>
      <c r="J296" s="97"/>
      <c r="K296" s="97" t="s">
        <v>53</v>
      </c>
      <c r="L296" s="97"/>
      <c r="M296" s="97"/>
      <c r="N296" s="97"/>
      <c r="O296" s="97"/>
    </row>
  </sheetData>
  <mergeCells count="477">
    <mergeCell ref="A208:C208"/>
    <mergeCell ref="D208:J208"/>
    <mergeCell ref="K208:O208"/>
    <mergeCell ref="A198:O198"/>
    <mergeCell ref="A199:C199"/>
    <mergeCell ref="A200:F200"/>
    <mergeCell ref="A204:C204"/>
    <mergeCell ref="D204:J204"/>
    <mergeCell ref="K204:O204"/>
    <mergeCell ref="A205:C205"/>
    <mergeCell ref="D205:J205"/>
    <mergeCell ref="K205:O205"/>
    <mergeCell ref="A185:F185"/>
    <mergeCell ref="A186:O186"/>
    <mergeCell ref="A189:O189"/>
    <mergeCell ref="E190:O190"/>
    <mergeCell ref="E191:O191"/>
    <mergeCell ref="E192:O192"/>
    <mergeCell ref="A196:K196"/>
    <mergeCell ref="A197:K197"/>
    <mergeCell ref="A206:C206"/>
    <mergeCell ref="D206:J207"/>
    <mergeCell ref="K206:O206"/>
    <mergeCell ref="A207:C207"/>
    <mergeCell ref="K207:O207"/>
    <mergeCell ref="G172:J172"/>
    <mergeCell ref="G173:J173"/>
    <mergeCell ref="G174:J174"/>
    <mergeCell ref="G175:J175"/>
    <mergeCell ref="A176:O176"/>
    <mergeCell ref="A178:A180"/>
    <mergeCell ref="B178:D178"/>
    <mergeCell ref="E178:F178"/>
    <mergeCell ref="G178:I178"/>
    <mergeCell ref="J178:L178"/>
    <mergeCell ref="M178:O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A162:O162"/>
    <mergeCell ref="A164:C164"/>
    <mergeCell ref="O164:O166"/>
    <mergeCell ref="A165:C165"/>
    <mergeCell ref="A166:B166"/>
    <mergeCell ref="A167:L167"/>
    <mergeCell ref="A168:C168"/>
    <mergeCell ref="D168:E168"/>
    <mergeCell ref="A169:A171"/>
    <mergeCell ref="B169:D169"/>
    <mergeCell ref="E169:F169"/>
    <mergeCell ref="G169:L169"/>
    <mergeCell ref="M169:O169"/>
    <mergeCell ref="B170:B171"/>
    <mergeCell ref="C170:C171"/>
    <mergeCell ref="D170:D171"/>
    <mergeCell ref="E170:E171"/>
    <mergeCell ref="F170:F171"/>
    <mergeCell ref="G170:J171"/>
    <mergeCell ref="K170:L170"/>
    <mergeCell ref="M170:M171"/>
    <mergeCell ref="N170:N171"/>
    <mergeCell ref="O170:O171"/>
    <mergeCell ref="G16:J16"/>
    <mergeCell ref="A27:A28"/>
    <mergeCell ref="B27:B28"/>
    <mergeCell ref="C27:C28"/>
    <mergeCell ref="D27:D28"/>
    <mergeCell ref="E27:E28"/>
    <mergeCell ref="F27:F28"/>
    <mergeCell ref="G64:J65"/>
    <mergeCell ref="A61:L61"/>
    <mergeCell ref="A62:C62"/>
    <mergeCell ref="D62:E62"/>
    <mergeCell ref="B63:D63"/>
    <mergeCell ref="E63:F63"/>
    <mergeCell ref="G63:L63"/>
    <mergeCell ref="A31:O31"/>
    <mergeCell ref="A17:O17"/>
    <mergeCell ref="A56:O56"/>
    <mergeCell ref="A58:C58"/>
    <mergeCell ref="O58:O60"/>
    <mergeCell ref="A59:C59"/>
    <mergeCell ref="A60:B60"/>
    <mergeCell ref="A29:F30"/>
    <mergeCell ref="O64:O65"/>
    <mergeCell ref="A63:A65"/>
    <mergeCell ref="A109:C109"/>
    <mergeCell ref="D109:J109"/>
    <mergeCell ref="K109:O109"/>
    <mergeCell ref="G68:J68"/>
    <mergeCell ref="A79:A80"/>
    <mergeCell ref="B79:B80"/>
    <mergeCell ref="C79:C80"/>
    <mergeCell ref="D79:D80"/>
    <mergeCell ref="E79:E80"/>
    <mergeCell ref="F79:F80"/>
    <mergeCell ref="A106:C106"/>
    <mergeCell ref="D106:J106"/>
    <mergeCell ref="K106:O106"/>
    <mergeCell ref="A107:C107"/>
    <mergeCell ref="D107:J108"/>
    <mergeCell ref="K107:O107"/>
    <mergeCell ref="A108:C108"/>
    <mergeCell ref="K108:O108"/>
    <mergeCell ref="A100:C100"/>
    <mergeCell ref="A101:F101"/>
    <mergeCell ref="A105:C105"/>
    <mergeCell ref="D105:J105"/>
    <mergeCell ref="K105:O105"/>
    <mergeCell ref="E92:O92"/>
    <mergeCell ref="E93:O93"/>
    <mergeCell ref="A97:K97"/>
    <mergeCell ref="A98:K98"/>
    <mergeCell ref="A99:O99"/>
    <mergeCell ref="A85:F86"/>
    <mergeCell ref="A87:O87"/>
    <mergeCell ref="A90:O90"/>
    <mergeCell ref="E91:O91"/>
    <mergeCell ref="A77:A78"/>
    <mergeCell ref="B77:B78"/>
    <mergeCell ref="C77:C78"/>
    <mergeCell ref="D77:D78"/>
    <mergeCell ref="E77:E78"/>
    <mergeCell ref="F77:F78"/>
    <mergeCell ref="H74:I74"/>
    <mergeCell ref="J74:J75"/>
    <mergeCell ref="K74:K75"/>
    <mergeCell ref="G66:J66"/>
    <mergeCell ref="G67:J67"/>
    <mergeCell ref="A71:O71"/>
    <mergeCell ref="A73:A75"/>
    <mergeCell ref="B73:D73"/>
    <mergeCell ref="E73:F73"/>
    <mergeCell ref="G73:I73"/>
    <mergeCell ref="J73:L73"/>
    <mergeCell ref="M73:O73"/>
    <mergeCell ref="B74:B75"/>
    <mergeCell ref="C74:C75"/>
    <mergeCell ref="D74:D75"/>
    <mergeCell ref="E74:E75"/>
    <mergeCell ref="F74:F75"/>
    <mergeCell ref="G74:G75"/>
    <mergeCell ref="N74:N75"/>
    <mergeCell ref="O74:O75"/>
    <mergeCell ref="L74:L75"/>
    <mergeCell ref="M74:M75"/>
    <mergeCell ref="G69:J69"/>
    <mergeCell ref="G70:J70"/>
    <mergeCell ref="C64:C65"/>
    <mergeCell ref="M63:O63"/>
    <mergeCell ref="B64:B65"/>
    <mergeCell ref="D64:D65"/>
    <mergeCell ref="E64:E65"/>
    <mergeCell ref="F64:F65"/>
    <mergeCell ref="M19:O19"/>
    <mergeCell ref="H20:I20"/>
    <mergeCell ref="M20:M21"/>
    <mergeCell ref="N20:N21"/>
    <mergeCell ref="O20:O21"/>
    <mergeCell ref="D25:D26"/>
    <mergeCell ref="E25:E26"/>
    <mergeCell ref="F25:F26"/>
    <mergeCell ref="F23:F24"/>
    <mergeCell ref="G19:I19"/>
    <mergeCell ref="J19:L19"/>
    <mergeCell ref="D20:D21"/>
    <mergeCell ref="K20:K21"/>
    <mergeCell ref="L20:L21"/>
    <mergeCell ref="D23:D24"/>
    <mergeCell ref="E23:E24"/>
    <mergeCell ref="K64:L64"/>
    <mergeCell ref="M64:M65"/>
    <mergeCell ref="N64:N65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G13:J13"/>
    <mergeCell ref="G14:J14"/>
    <mergeCell ref="G15:J15"/>
    <mergeCell ref="A5:C5"/>
    <mergeCell ref="F11:F12"/>
    <mergeCell ref="E11:E12"/>
    <mergeCell ref="D11:D12"/>
    <mergeCell ref="C11:C12"/>
    <mergeCell ref="B11:B12"/>
    <mergeCell ref="A9:C9"/>
    <mergeCell ref="D9:E9"/>
    <mergeCell ref="A8:L8"/>
    <mergeCell ref="E36:O36"/>
    <mergeCell ref="E37:O37"/>
    <mergeCell ref="A41:K41"/>
    <mergeCell ref="A42:K42"/>
    <mergeCell ref="E20:E21"/>
    <mergeCell ref="F20:F21"/>
    <mergeCell ref="G20:G21"/>
    <mergeCell ref="J20:J21"/>
    <mergeCell ref="A34:O34"/>
    <mergeCell ref="E35:O35"/>
    <mergeCell ref="A25:A26"/>
    <mergeCell ref="B25:B26"/>
    <mergeCell ref="C25:C26"/>
    <mergeCell ref="B20:B21"/>
    <mergeCell ref="C20:C21"/>
    <mergeCell ref="A23:A24"/>
    <mergeCell ref="B23:B24"/>
    <mergeCell ref="C23:C24"/>
    <mergeCell ref="A19:A21"/>
    <mergeCell ref="B19:D19"/>
    <mergeCell ref="E19:F19"/>
    <mergeCell ref="A44:C44"/>
    <mergeCell ref="A45:F45"/>
    <mergeCell ref="A43:O43"/>
    <mergeCell ref="A49:C49"/>
    <mergeCell ref="K54:O54"/>
    <mergeCell ref="A53:C53"/>
    <mergeCell ref="A54:C54"/>
    <mergeCell ref="D49:J49"/>
    <mergeCell ref="D50:J50"/>
    <mergeCell ref="D51:J52"/>
    <mergeCell ref="D53:J53"/>
    <mergeCell ref="D54:J54"/>
    <mergeCell ref="A50:C50"/>
    <mergeCell ref="A51:C51"/>
    <mergeCell ref="A52:C52"/>
    <mergeCell ref="K49:O49"/>
    <mergeCell ref="K50:O50"/>
    <mergeCell ref="K51:O51"/>
    <mergeCell ref="K52:O52"/>
    <mergeCell ref="K53:O53"/>
    <mergeCell ref="A119:A121"/>
    <mergeCell ref="B119:D119"/>
    <mergeCell ref="E119:F119"/>
    <mergeCell ref="G119:L119"/>
    <mergeCell ref="M119:O119"/>
    <mergeCell ref="B120:B121"/>
    <mergeCell ref="C120:C121"/>
    <mergeCell ref="D120:D121"/>
    <mergeCell ref="E120:E121"/>
    <mergeCell ref="F120:F121"/>
    <mergeCell ref="G120:J121"/>
    <mergeCell ref="K120:L120"/>
    <mergeCell ref="M120:M121"/>
    <mergeCell ref="N120:N121"/>
    <mergeCell ref="O120:O121"/>
    <mergeCell ref="G126:J126"/>
    <mergeCell ref="A127:O127"/>
    <mergeCell ref="A129:A131"/>
    <mergeCell ref="B129:D129"/>
    <mergeCell ref="E129:F129"/>
    <mergeCell ref="G129:I129"/>
    <mergeCell ref="J129:L129"/>
    <mergeCell ref="M129:O129"/>
    <mergeCell ref="B130:B131"/>
    <mergeCell ref="C130:C131"/>
    <mergeCell ref="D130:D131"/>
    <mergeCell ref="E130:E131"/>
    <mergeCell ref="F130:F131"/>
    <mergeCell ref="G130:G131"/>
    <mergeCell ref="H130:I130"/>
    <mergeCell ref="J130:J131"/>
    <mergeCell ref="K130:K131"/>
    <mergeCell ref="L130:L131"/>
    <mergeCell ref="M130:M131"/>
    <mergeCell ref="N130:N131"/>
    <mergeCell ref="O130:O131"/>
    <mergeCell ref="A137:F137"/>
    <mergeCell ref="A138:O138"/>
    <mergeCell ref="A141:O141"/>
    <mergeCell ref="E142:O142"/>
    <mergeCell ref="E143:O143"/>
    <mergeCell ref="E144:O144"/>
    <mergeCell ref="A148:K148"/>
    <mergeCell ref="A149:K149"/>
    <mergeCell ref="A150:O150"/>
    <mergeCell ref="A158:C158"/>
    <mergeCell ref="D158:J159"/>
    <mergeCell ref="K158:O158"/>
    <mergeCell ref="A159:C159"/>
    <mergeCell ref="K159:O159"/>
    <mergeCell ref="A160:C160"/>
    <mergeCell ref="D160:J160"/>
    <mergeCell ref="K160:O160"/>
    <mergeCell ref="A151:C151"/>
    <mergeCell ref="A152:F152"/>
    <mergeCell ref="A156:C156"/>
    <mergeCell ref="D156:J156"/>
    <mergeCell ref="K156:O156"/>
    <mergeCell ref="A157:C157"/>
    <mergeCell ref="D157:J157"/>
    <mergeCell ref="K157:O157"/>
    <mergeCell ref="A210:O210"/>
    <mergeCell ref="A212:C212"/>
    <mergeCell ref="O212:O214"/>
    <mergeCell ref="A213:C213"/>
    <mergeCell ref="A214:B214"/>
    <mergeCell ref="A215:L215"/>
    <mergeCell ref="A216:C216"/>
    <mergeCell ref="D216:E216"/>
    <mergeCell ref="A217:A219"/>
    <mergeCell ref="B217:D217"/>
    <mergeCell ref="E217:F217"/>
    <mergeCell ref="G217:L217"/>
    <mergeCell ref="M217:O217"/>
    <mergeCell ref="B218:B219"/>
    <mergeCell ref="C218:C219"/>
    <mergeCell ref="D218:D219"/>
    <mergeCell ref="E218:E219"/>
    <mergeCell ref="F218:F219"/>
    <mergeCell ref="G218:J219"/>
    <mergeCell ref="K218:L218"/>
    <mergeCell ref="M218:M219"/>
    <mergeCell ref="N218:N219"/>
    <mergeCell ref="O218:O219"/>
    <mergeCell ref="G220:J220"/>
    <mergeCell ref="G221:J221"/>
    <mergeCell ref="A222:O222"/>
    <mergeCell ref="A224:A226"/>
    <mergeCell ref="B224:D224"/>
    <mergeCell ref="E224:F224"/>
    <mergeCell ref="G224:I224"/>
    <mergeCell ref="J224:L224"/>
    <mergeCell ref="M224:O224"/>
    <mergeCell ref="B225:B226"/>
    <mergeCell ref="C225:C226"/>
    <mergeCell ref="D225:D226"/>
    <mergeCell ref="E225:E226"/>
    <mergeCell ref="F225:F226"/>
    <mergeCell ref="G225:G226"/>
    <mergeCell ref="H225:I225"/>
    <mergeCell ref="J225:J226"/>
    <mergeCell ref="K225:K226"/>
    <mergeCell ref="L225:L226"/>
    <mergeCell ref="M225:M226"/>
    <mergeCell ref="N225:N226"/>
    <mergeCell ref="O225:O226"/>
    <mergeCell ref="A229:F229"/>
    <mergeCell ref="A230:O230"/>
    <mergeCell ref="A233:O233"/>
    <mergeCell ref="E234:O234"/>
    <mergeCell ref="E235:O235"/>
    <mergeCell ref="E236:O236"/>
    <mergeCell ref="A240:K240"/>
    <mergeCell ref="A241:K241"/>
    <mergeCell ref="A242:O242"/>
    <mergeCell ref="A250:C250"/>
    <mergeCell ref="D250:J251"/>
    <mergeCell ref="K250:O250"/>
    <mergeCell ref="A251:C251"/>
    <mergeCell ref="K251:O251"/>
    <mergeCell ref="A252:C252"/>
    <mergeCell ref="D252:J252"/>
    <mergeCell ref="K252:O252"/>
    <mergeCell ref="A243:C243"/>
    <mergeCell ref="A244:F244"/>
    <mergeCell ref="A248:C248"/>
    <mergeCell ref="D248:J248"/>
    <mergeCell ref="K248:O248"/>
    <mergeCell ref="A249:C249"/>
    <mergeCell ref="D249:J249"/>
    <mergeCell ref="K249:O249"/>
    <mergeCell ref="A254:O254"/>
    <mergeCell ref="A256:C256"/>
    <mergeCell ref="D256:H256"/>
    <mergeCell ref="O256:O258"/>
    <mergeCell ref="A257:C257"/>
    <mergeCell ref="A258:B258"/>
    <mergeCell ref="A259:L259"/>
    <mergeCell ref="A260:C260"/>
    <mergeCell ref="D260:E260"/>
    <mergeCell ref="A261:A263"/>
    <mergeCell ref="B261:D261"/>
    <mergeCell ref="E261:F261"/>
    <mergeCell ref="G261:L261"/>
    <mergeCell ref="M261:O261"/>
    <mergeCell ref="B262:B263"/>
    <mergeCell ref="C262:C263"/>
    <mergeCell ref="D262:D263"/>
    <mergeCell ref="E262:E263"/>
    <mergeCell ref="F262:F263"/>
    <mergeCell ref="G262:J263"/>
    <mergeCell ref="K262:L262"/>
    <mergeCell ref="M262:M263"/>
    <mergeCell ref="N262:N263"/>
    <mergeCell ref="O262:O263"/>
    <mergeCell ref="G264:J264"/>
    <mergeCell ref="G265:J265"/>
    <mergeCell ref="A266:O266"/>
    <mergeCell ref="A268:A270"/>
    <mergeCell ref="B268:D268"/>
    <mergeCell ref="E268:F268"/>
    <mergeCell ref="G268:I268"/>
    <mergeCell ref="J268:L268"/>
    <mergeCell ref="M268:O268"/>
    <mergeCell ref="B269:B270"/>
    <mergeCell ref="C269:C270"/>
    <mergeCell ref="D269:D270"/>
    <mergeCell ref="E269:E270"/>
    <mergeCell ref="F269:F270"/>
    <mergeCell ref="G269:G270"/>
    <mergeCell ref="H269:I269"/>
    <mergeCell ref="J269:J270"/>
    <mergeCell ref="K269:K270"/>
    <mergeCell ref="L269:L270"/>
    <mergeCell ref="M269:M270"/>
    <mergeCell ref="N269:N270"/>
    <mergeCell ref="O269:O270"/>
    <mergeCell ref="A273:F273"/>
    <mergeCell ref="A274:O274"/>
    <mergeCell ref="A277:O277"/>
    <mergeCell ref="E278:O278"/>
    <mergeCell ref="E279:O279"/>
    <mergeCell ref="E280:O280"/>
    <mergeCell ref="A284:K284"/>
    <mergeCell ref="A285:K285"/>
    <mergeCell ref="A286:O286"/>
    <mergeCell ref="A294:C294"/>
    <mergeCell ref="D294:J295"/>
    <mergeCell ref="K294:O294"/>
    <mergeCell ref="A295:C295"/>
    <mergeCell ref="K295:O295"/>
    <mergeCell ref="A296:C296"/>
    <mergeCell ref="D296:J296"/>
    <mergeCell ref="K296:O296"/>
    <mergeCell ref="A287:C287"/>
    <mergeCell ref="A288:F288"/>
    <mergeCell ref="A292:C292"/>
    <mergeCell ref="D292:J292"/>
    <mergeCell ref="K292:O292"/>
    <mergeCell ref="A293:C293"/>
    <mergeCell ref="D293:J293"/>
    <mergeCell ref="K293:O293"/>
    <mergeCell ref="G125:J125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G122:J122"/>
    <mergeCell ref="G123:J123"/>
    <mergeCell ref="G124:J124"/>
    <mergeCell ref="A111:O111"/>
    <mergeCell ref="A114:C114"/>
    <mergeCell ref="O114:O116"/>
    <mergeCell ref="A115:C115"/>
    <mergeCell ref="A116:B116"/>
    <mergeCell ref="A117:L117"/>
    <mergeCell ref="A118:C118"/>
    <mergeCell ref="D118:E118"/>
  </mergeCells>
  <pageMargins left="0.7" right="0.7" top="0.75" bottom="0.75" header="0.3" footer="0.3"/>
  <pageSetup paperSize="9" scale="77" fitToHeight="0" orientation="landscape" r:id="rId1"/>
  <rowBreaks count="8" manualBreakCount="8">
    <brk id="31" max="16383" man="1"/>
    <brk id="71" max="14" man="1"/>
    <brk id="110" max="16383" man="1"/>
    <brk id="138" max="14" man="1"/>
    <brk id="176" max="16383" man="1"/>
    <brk id="209" max="16383" man="1"/>
    <brk id="237" max="16383" man="1"/>
    <brk id="2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20" t="s">
        <v>134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x14ac:dyDescent="0.2">
      <c r="A2" s="5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98" t="s">
        <v>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x14ac:dyDescent="0.2">
      <c r="A4" s="99" t="s">
        <v>135</v>
      </c>
      <c r="B4" s="99"/>
      <c r="C4" s="99"/>
      <c r="D4" s="125" t="s">
        <v>158</v>
      </c>
      <c r="E4" s="125"/>
      <c r="F4" s="125"/>
      <c r="G4" s="125"/>
      <c r="H4" s="125"/>
      <c r="I4" s="125"/>
      <c r="J4" s="125"/>
      <c r="K4" s="125"/>
      <c r="L4" s="125"/>
      <c r="M4" s="59"/>
      <c r="N4" s="15" t="s">
        <v>9</v>
      </c>
      <c r="O4" s="100" t="s">
        <v>136</v>
      </c>
    </row>
    <row r="5" spans="1:15" x14ac:dyDescent="0.2">
      <c r="A5" s="103"/>
      <c r="B5" s="103"/>
      <c r="C5" s="103"/>
      <c r="D5" s="125"/>
      <c r="E5" s="125"/>
      <c r="F5" s="125"/>
      <c r="G5" s="125"/>
      <c r="H5" s="125"/>
      <c r="I5" s="125"/>
      <c r="J5" s="125"/>
      <c r="K5" s="125"/>
      <c r="L5" s="125"/>
      <c r="M5" s="59"/>
      <c r="N5" s="15" t="s">
        <v>10</v>
      </c>
      <c r="O5" s="101"/>
    </row>
    <row r="6" spans="1:15" x14ac:dyDescent="0.2">
      <c r="A6" s="103" t="s">
        <v>103</v>
      </c>
      <c r="B6" s="103"/>
      <c r="C6" s="59"/>
      <c r="D6" s="58" t="s">
        <v>137</v>
      </c>
      <c r="E6" s="59"/>
      <c r="F6" s="59"/>
      <c r="G6" s="59"/>
      <c r="H6" s="59"/>
      <c r="I6" s="59"/>
      <c r="J6" s="59"/>
      <c r="K6" s="59"/>
      <c r="L6" s="59"/>
      <c r="M6" s="59"/>
      <c r="N6" s="15" t="s">
        <v>12</v>
      </c>
      <c r="O6" s="102"/>
    </row>
    <row r="7" spans="1:15" x14ac:dyDescent="0.2">
      <c r="A7" s="104" t="s">
        <v>61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59"/>
      <c r="M7" s="59"/>
      <c r="N7" s="59"/>
      <c r="O7" s="59"/>
    </row>
    <row r="8" spans="1:15" x14ac:dyDescent="0.2">
      <c r="A8" s="105" t="s">
        <v>62</v>
      </c>
      <c r="B8" s="105"/>
      <c r="C8" s="105"/>
      <c r="D8" s="106"/>
      <c r="E8" s="106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42" customHeight="1" x14ac:dyDescent="0.2">
      <c r="A9" s="97" t="s">
        <v>14</v>
      </c>
      <c r="B9" s="97" t="s">
        <v>63</v>
      </c>
      <c r="C9" s="97"/>
      <c r="D9" s="97"/>
      <c r="E9" s="97" t="s">
        <v>64</v>
      </c>
      <c r="F9" s="97"/>
      <c r="G9" s="97" t="s">
        <v>65</v>
      </c>
      <c r="H9" s="97"/>
      <c r="I9" s="97"/>
      <c r="J9" s="97"/>
      <c r="K9" s="97"/>
      <c r="L9" s="97"/>
      <c r="M9" s="97" t="s">
        <v>66</v>
      </c>
      <c r="N9" s="97"/>
      <c r="O9" s="97"/>
    </row>
    <row r="10" spans="1:15" ht="24" customHeight="1" x14ac:dyDescent="0.2">
      <c r="A10" s="97"/>
      <c r="B10" s="97" t="s">
        <v>21</v>
      </c>
      <c r="C10" s="97" t="s">
        <v>21</v>
      </c>
      <c r="D10" s="97" t="s">
        <v>21</v>
      </c>
      <c r="E10" s="97" t="s">
        <v>21</v>
      </c>
      <c r="F10" s="100" t="s">
        <v>21</v>
      </c>
      <c r="G10" s="97" t="s">
        <v>21</v>
      </c>
      <c r="H10" s="97"/>
      <c r="I10" s="97"/>
      <c r="J10" s="97"/>
      <c r="K10" s="97" t="s">
        <v>138</v>
      </c>
      <c r="L10" s="97"/>
      <c r="M10" s="100">
        <v>2024</v>
      </c>
      <c r="N10" s="100">
        <v>2025</v>
      </c>
      <c r="O10" s="100">
        <v>2026</v>
      </c>
    </row>
    <row r="11" spans="1:15" x14ac:dyDescent="0.2">
      <c r="A11" s="97"/>
      <c r="B11" s="97"/>
      <c r="C11" s="97"/>
      <c r="D11" s="97"/>
      <c r="E11" s="97"/>
      <c r="F11" s="102"/>
      <c r="G11" s="97"/>
      <c r="H11" s="97"/>
      <c r="I11" s="97"/>
      <c r="J11" s="97"/>
      <c r="K11" s="55" t="s">
        <v>22</v>
      </c>
      <c r="L11" s="55" t="s">
        <v>23</v>
      </c>
      <c r="M11" s="102"/>
      <c r="N11" s="102"/>
      <c r="O11" s="102"/>
    </row>
    <row r="12" spans="1:15" x14ac:dyDescent="0.2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97">
        <v>7</v>
      </c>
      <c r="H12" s="97"/>
      <c r="I12" s="97"/>
      <c r="J12" s="97"/>
      <c r="K12" s="55">
        <v>8</v>
      </c>
      <c r="L12" s="55">
        <v>9</v>
      </c>
      <c r="M12" s="55">
        <v>10</v>
      </c>
      <c r="N12" s="55">
        <v>11</v>
      </c>
      <c r="O12" s="55">
        <v>12</v>
      </c>
    </row>
    <row r="13" spans="1:15" ht="81.599999999999994" x14ac:dyDescent="0.2">
      <c r="A13" s="57" t="s">
        <v>177</v>
      </c>
      <c r="B13" s="57" t="s">
        <v>139</v>
      </c>
      <c r="C13" s="57" t="s">
        <v>24</v>
      </c>
      <c r="D13" s="57" t="s">
        <v>24</v>
      </c>
      <c r="E13" s="57" t="s">
        <v>24</v>
      </c>
      <c r="F13" s="57" t="s">
        <v>24</v>
      </c>
      <c r="G13" s="126" t="s">
        <v>140</v>
      </c>
      <c r="H13" s="127"/>
      <c r="I13" s="127"/>
      <c r="J13" s="128"/>
      <c r="K13" s="66" t="s">
        <v>26</v>
      </c>
      <c r="L13" s="57">
        <v>744</v>
      </c>
      <c r="M13" s="55">
        <v>100</v>
      </c>
      <c r="N13" s="55">
        <v>100</v>
      </c>
      <c r="O13" s="55">
        <v>100</v>
      </c>
    </row>
    <row r="14" spans="1:15" ht="15" customHeight="1" x14ac:dyDescent="0.2">
      <c r="A14" s="111" t="s">
        <v>102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s="22" customFormat="1" x14ac:dyDescent="0.2">
      <c r="A15" s="56" t="s">
        <v>27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37.200000000000003" customHeight="1" x14ac:dyDescent="0.2">
      <c r="A16" s="97" t="s">
        <v>14</v>
      </c>
      <c r="B16" s="97" t="str">
        <f>B9</f>
        <v>Показатель, характеризующий содержание работы</v>
      </c>
      <c r="C16" s="97"/>
      <c r="D16" s="97"/>
      <c r="E16" s="97" t="str">
        <f>E9</f>
        <v>Показатель, характеризующий условия (формы) оказания работы</v>
      </c>
      <c r="F16" s="97"/>
      <c r="G16" s="97" t="s">
        <v>67</v>
      </c>
      <c r="H16" s="97"/>
      <c r="I16" s="97"/>
      <c r="J16" s="93" t="s">
        <v>69</v>
      </c>
      <c r="K16" s="94"/>
      <c r="L16" s="94"/>
      <c r="M16" s="94"/>
      <c r="N16" s="94"/>
      <c r="O16" s="95"/>
    </row>
    <row r="17" spans="1:15" ht="24" customHeight="1" x14ac:dyDescent="0.2">
      <c r="A17" s="97"/>
      <c r="B17" s="97" t="str">
        <f>B10</f>
        <v>(наименование показателя)</v>
      </c>
      <c r="C17" s="97" t="str">
        <f t="shared" ref="C17:F17" si="0">C10</f>
        <v>(наименование показателя)</v>
      </c>
      <c r="D17" s="97" t="str">
        <f t="shared" si="0"/>
        <v>(наименование показателя)</v>
      </c>
      <c r="E17" s="97" t="str">
        <f t="shared" si="0"/>
        <v>(наименование показателя)</v>
      </c>
      <c r="F17" s="97" t="str">
        <f t="shared" si="0"/>
        <v>(наименование показателя)</v>
      </c>
      <c r="G17" s="97" t="s">
        <v>21</v>
      </c>
      <c r="H17" s="97" t="s">
        <v>29</v>
      </c>
      <c r="I17" s="97"/>
      <c r="J17" s="97">
        <f>M10</f>
        <v>2024</v>
      </c>
      <c r="K17" s="97"/>
      <c r="L17" s="97">
        <f>N10</f>
        <v>2025</v>
      </c>
      <c r="M17" s="97"/>
      <c r="N17" s="97">
        <f>O10</f>
        <v>2026</v>
      </c>
      <c r="O17" s="97"/>
    </row>
    <row r="18" spans="1:15" ht="25.5" customHeight="1" x14ac:dyDescent="0.2">
      <c r="A18" s="97"/>
      <c r="B18" s="97"/>
      <c r="C18" s="97"/>
      <c r="D18" s="97"/>
      <c r="E18" s="97"/>
      <c r="F18" s="97"/>
      <c r="G18" s="97"/>
      <c r="H18" s="55" t="s">
        <v>22</v>
      </c>
      <c r="I18" s="55" t="s">
        <v>23</v>
      </c>
      <c r="J18" s="97"/>
      <c r="K18" s="97"/>
      <c r="L18" s="97"/>
      <c r="M18" s="97"/>
      <c r="N18" s="97"/>
      <c r="O18" s="97"/>
    </row>
    <row r="19" spans="1:15" x14ac:dyDescent="0.2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97">
        <v>10</v>
      </c>
      <c r="K19" s="97"/>
      <c r="L19" s="97">
        <v>11</v>
      </c>
      <c r="M19" s="97"/>
      <c r="N19" s="97">
        <v>12</v>
      </c>
      <c r="O19" s="97"/>
    </row>
    <row r="20" spans="1:15" ht="56.25" customHeight="1" x14ac:dyDescent="0.2">
      <c r="A20" s="97" t="str">
        <f>A13</f>
        <v>493900.Р.27.1.Р1270001000</v>
      </c>
      <c r="B20" s="97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97" t="str">
        <f t="shared" si="1"/>
        <v>-</v>
      </c>
      <c r="D20" s="97" t="str">
        <f t="shared" si="1"/>
        <v>-</v>
      </c>
      <c r="E20" s="97" t="str">
        <f t="shared" si="1"/>
        <v>-</v>
      </c>
      <c r="F20" s="97" t="str">
        <f t="shared" si="1"/>
        <v>-</v>
      </c>
      <c r="G20" s="21" t="s">
        <v>141</v>
      </c>
      <c r="H20" s="76" t="s">
        <v>142</v>
      </c>
      <c r="I20" s="28"/>
      <c r="J20" s="93">
        <v>2</v>
      </c>
      <c r="K20" s="95"/>
      <c r="L20" s="93">
        <f>J20</f>
        <v>2</v>
      </c>
      <c r="M20" s="95"/>
      <c r="N20" s="93">
        <f>J20</f>
        <v>2</v>
      </c>
      <c r="O20" s="95"/>
    </row>
    <row r="21" spans="1:15" ht="41.25" customHeight="1" x14ac:dyDescent="0.2">
      <c r="A21" s="97"/>
      <c r="B21" s="97"/>
      <c r="C21" s="97"/>
      <c r="D21" s="97"/>
      <c r="E21" s="97"/>
      <c r="F21" s="97"/>
      <c r="G21" s="21" t="s">
        <v>143</v>
      </c>
      <c r="H21" s="87" t="s">
        <v>142</v>
      </c>
      <c r="I21" s="28"/>
      <c r="J21" s="93">
        <v>8</v>
      </c>
      <c r="K21" s="95"/>
      <c r="L21" s="93">
        <f>J21</f>
        <v>8</v>
      </c>
      <c r="M21" s="95"/>
      <c r="N21" s="93">
        <f>J21</f>
        <v>8</v>
      </c>
      <c r="O21" s="95"/>
    </row>
    <row r="22" spans="1:15" x14ac:dyDescent="0.2">
      <c r="A22" s="59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59"/>
      <c r="C22" s="59"/>
      <c r="D22" s="59"/>
      <c r="E22" s="59"/>
      <c r="F22" s="59"/>
      <c r="G22" s="90"/>
      <c r="H22" s="90"/>
      <c r="I22" s="91"/>
      <c r="J22" s="91"/>
      <c r="K22" s="91"/>
      <c r="L22" s="90"/>
      <c r="M22" s="90"/>
      <c r="N22" s="90"/>
      <c r="O22" s="59"/>
    </row>
    <row r="23" spans="1:15" x14ac:dyDescent="0.2">
      <c r="G23" s="90"/>
      <c r="H23" s="90"/>
      <c r="I23" s="90"/>
      <c r="J23" s="90"/>
      <c r="K23" s="90"/>
      <c r="L23" s="90"/>
      <c r="M23" s="90"/>
      <c r="N23" s="90"/>
    </row>
    <row r="24" spans="1:15" x14ac:dyDescent="0.2">
      <c r="G24" s="90"/>
      <c r="H24" s="90"/>
      <c r="I24" s="90"/>
      <c r="J24" s="90"/>
      <c r="K24" s="90"/>
      <c r="L24" s="90"/>
      <c r="M24" s="90"/>
      <c r="N24" s="90"/>
    </row>
    <row r="29" spans="1:15" ht="11.25" customHeight="1" x14ac:dyDescent="0.2"/>
    <row r="31" spans="1:15" ht="11.25" customHeight="1" x14ac:dyDescent="0.2"/>
    <row r="32" spans="1:15" ht="11.25" customHeight="1" x14ac:dyDescent="0.2"/>
    <row r="36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L12" sqref="L12:O15"/>
    </sheetView>
  </sheetViews>
  <sheetFormatPr defaultRowHeight="14.4" x14ac:dyDescent="0.3"/>
  <sheetData>
    <row r="1" spans="1:15" x14ac:dyDescent="0.3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x14ac:dyDescent="0.3">
      <c r="A2" s="26"/>
    </row>
    <row r="3" spans="1:15" x14ac:dyDescent="0.3">
      <c r="A3" s="14" t="s">
        <v>71</v>
      </c>
      <c r="B3" s="14"/>
      <c r="C3" s="27"/>
      <c r="D3" s="27"/>
      <c r="E3" s="27"/>
    </row>
    <row r="4" spans="1:15" ht="30.75" customHeight="1" x14ac:dyDescent="0.3">
      <c r="A4" s="130" t="s">
        <v>72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3">
      <c r="A5" s="129" t="s">
        <v>73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x14ac:dyDescent="0.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3">
      <c r="A7" s="109" t="s">
        <v>74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97" t="s">
        <v>75</v>
      </c>
      <c r="B10" s="97"/>
      <c r="C10" s="97"/>
      <c r="D10" s="97"/>
      <c r="E10" s="97"/>
      <c r="F10" s="97"/>
      <c r="G10" s="97" t="s">
        <v>76</v>
      </c>
      <c r="H10" s="97"/>
      <c r="I10" s="97"/>
      <c r="J10" s="97"/>
      <c r="K10" s="97"/>
      <c r="L10" s="97" t="s">
        <v>77</v>
      </c>
      <c r="M10" s="97"/>
      <c r="N10" s="97"/>
      <c r="O10" s="97"/>
    </row>
    <row r="11" spans="1:15" x14ac:dyDescent="0.3">
      <c r="A11" s="97">
        <v>1</v>
      </c>
      <c r="B11" s="97"/>
      <c r="C11" s="97"/>
      <c r="D11" s="97"/>
      <c r="E11" s="97"/>
      <c r="F11" s="97"/>
      <c r="G11" s="97">
        <v>2</v>
      </c>
      <c r="H11" s="97"/>
      <c r="I11" s="97"/>
      <c r="J11" s="97"/>
      <c r="K11" s="97"/>
      <c r="L11" s="97">
        <v>3</v>
      </c>
      <c r="M11" s="97"/>
      <c r="N11" s="97"/>
      <c r="O11" s="97"/>
    </row>
    <row r="12" spans="1:15" x14ac:dyDescent="0.3">
      <c r="A12" s="124" t="s">
        <v>78</v>
      </c>
      <c r="B12" s="124"/>
      <c r="C12" s="124"/>
      <c r="D12" s="124"/>
      <c r="E12" s="124"/>
      <c r="F12" s="124"/>
      <c r="G12" s="97" t="s">
        <v>79</v>
      </c>
      <c r="H12" s="97"/>
      <c r="I12" s="97"/>
      <c r="J12" s="97"/>
      <c r="K12" s="97"/>
      <c r="L12" s="97" t="s">
        <v>80</v>
      </c>
      <c r="M12" s="97"/>
      <c r="N12" s="97"/>
      <c r="O12" s="97"/>
    </row>
    <row r="13" spans="1:15" ht="29.25" customHeight="1" x14ac:dyDescent="0.3">
      <c r="A13" s="124" t="s">
        <v>81</v>
      </c>
      <c r="B13" s="124"/>
      <c r="C13" s="124"/>
      <c r="D13" s="124"/>
      <c r="E13" s="124"/>
      <c r="F13" s="124"/>
      <c r="G13" s="97" t="s">
        <v>176</v>
      </c>
      <c r="H13" s="97"/>
      <c r="I13" s="97"/>
      <c r="J13" s="97"/>
      <c r="K13" s="97"/>
      <c r="L13" s="97"/>
      <c r="M13" s="97"/>
      <c r="N13" s="97"/>
      <c r="O13" s="97"/>
    </row>
    <row r="14" spans="1:15" ht="54.75" customHeight="1" x14ac:dyDescent="0.3">
      <c r="A14" s="124" t="s">
        <v>82</v>
      </c>
      <c r="B14" s="124"/>
      <c r="C14" s="124"/>
      <c r="D14" s="124"/>
      <c r="E14" s="124"/>
      <c r="F14" s="124"/>
      <c r="G14" s="97"/>
      <c r="H14" s="97"/>
      <c r="I14" s="97"/>
      <c r="J14" s="97"/>
      <c r="K14" s="97"/>
      <c r="L14" s="97"/>
      <c r="M14" s="97"/>
      <c r="N14" s="97"/>
      <c r="O14" s="97"/>
    </row>
    <row r="15" spans="1:15" x14ac:dyDescent="0.3">
      <c r="A15" s="124" t="s">
        <v>83</v>
      </c>
      <c r="B15" s="124"/>
      <c r="C15" s="124"/>
      <c r="D15" s="124"/>
      <c r="E15" s="124"/>
      <c r="F15" s="124"/>
      <c r="G15" s="97"/>
      <c r="H15" s="97"/>
      <c r="I15" s="97"/>
      <c r="J15" s="97"/>
      <c r="K15" s="97"/>
      <c r="L15" s="97"/>
      <c r="M15" s="97"/>
      <c r="N15" s="97"/>
      <c r="O15" s="97"/>
    </row>
    <row r="16" spans="1:15" x14ac:dyDescent="0.3">
      <c r="A16" s="14"/>
    </row>
    <row r="17" spans="1:15" x14ac:dyDescent="0.3">
      <c r="A17" s="129" t="s">
        <v>165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x14ac:dyDescent="0.3">
      <c r="A18" s="129" t="s">
        <v>166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x14ac:dyDescent="0.3">
      <c r="A19" s="129" t="s">
        <v>167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  <row r="20" spans="1:15" x14ac:dyDescent="0.3">
      <c r="A20" s="129" t="s">
        <v>84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5" x14ac:dyDescent="0.3">
      <c r="A21" s="129" t="s">
        <v>85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2024-01-28T04:23:49Z</dcterms:modified>
</cp:coreProperties>
</file>