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1816.10756\"/>
    </mc:Choice>
  </mc:AlternateContent>
  <xr:revisionPtr revIDLastSave="0" documentId="13_ncr:1_{466B36F4-8B31-41F5-A948-D3034D117A65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Лист10" sheetId="12" r:id="rId1"/>
    <sheet name="Лист9" sheetId="11" r:id="rId2"/>
    <sheet name="Лист8" sheetId="10" r:id="rId3"/>
    <sheet name="Лист7" sheetId="9" r:id="rId4"/>
    <sheet name="Лист6" sheetId="8" r:id="rId5"/>
    <sheet name="Лист5" sheetId="7" r:id="rId6"/>
    <sheet name="Лист4" sheetId="6" r:id="rId7"/>
    <sheet name="Лист3" sheetId="5" r:id="rId8"/>
    <sheet name="Лист2" sheetId="4" r:id="rId9"/>
    <sheet name="Лист1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0" l="1"/>
  <c r="E26" i="10" l="1"/>
  <c r="F26" i="10"/>
  <c r="G26" i="10"/>
  <c r="H26" i="10"/>
  <c r="I26" i="10"/>
  <c r="J26" i="10"/>
  <c r="K26" i="10"/>
  <c r="L26" i="10"/>
  <c r="M26" i="10"/>
  <c r="N26" i="10"/>
  <c r="O26" i="10"/>
  <c r="D26" i="10"/>
  <c r="C14" i="8"/>
  <c r="F14" i="8"/>
  <c r="G14" i="8"/>
  <c r="H14" i="8"/>
  <c r="I14" i="8"/>
  <c r="J14" i="8"/>
  <c r="K14" i="8"/>
  <c r="L14" i="8"/>
  <c r="M14" i="8"/>
  <c r="N14" i="8"/>
  <c r="O14" i="8"/>
  <c r="E14" i="8"/>
  <c r="E27" i="7"/>
  <c r="F27" i="7"/>
  <c r="G27" i="7"/>
  <c r="H27" i="7"/>
  <c r="I27" i="7"/>
  <c r="J27" i="7"/>
  <c r="K27" i="7"/>
  <c r="L27" i="7"/>
  <c r="M27" i="7"/>
  <c r="N27" i="7"/>
  <c r="O27" i="7"/>
  <c r="D27" i="7"/>
  <c r="E14" i="12"/>
  <c r="F14" i="12"/>
  <c r="G14" i="12"/>
  <c r="D14" i="12"/>
  <c r="E15" i="11"/>
  <c r="F15" i="11"/>
  <c r="G15" i="11"/>
  <c r="H15" i="11"/>
  <c r="I15" i="11"/>
  <c r="J15" i="11"/>
  <c r="K15" i="11"/>
  <c r="L15" i="11"/>
  <c r="M15" i="11"/>
  <c r="N15" i="11"/>
  <c r="O15" i="11"/>
  <c r="D15" i="11"/>
  <c r="E25" i="9"/>
  <c r="F25" i="9"/>
  <c r="G25" i="9"/>
  <c r="H25" i="9"/>
  <c r="I25" i="9"/>
  <c r="J25" i="9"/>
  <c r="K25" i="9"/>
  <c r="L25" i="9"/>
  <c r="M25" i="9"/>
  <c r="N25" i="9"/>
  <c r="O25" i="9"/>
  <c r="D25" i="9"/>
  <c r="D14" i="6"/>
  <c r="E14" i="6"/>
  <c r="F14" i="6"/>
  <c r="G14" i="6"/>
  <c r="H14" i="6"/>
  <c r="I14" i="6"/>
  <c r="J14" i="6"/>
  <c r="K14" i="6"/>
  <c r="L14" i="6"/>
  <c r="M14" i="6"/>
  <c r="N14" i="6"/>
  <c r="O14" i="6"/>
  <c r="C14" i="6"/>
  <c r="E25" i="4" l="1"/>
  <c r="F25" i="4"/>
  <c r="G25" i="4"/>
  <c r="I25" i="4"/>
  <c r="J25" i="4"/>
  <c r="K25" i="4"/>
  <c r="L25" i="4"/>
  <c r="M25" i="4"/>
  <c r="N25" i="4"/>
  <c r="O25" i="4"/>
  <c r="D25" i="4"/>
  <c r="E14" i="4"/>
  <c r="F14" i="4"/>
  <c r="G14" i="4"/>
  <c r="H14" i="4"/>
  <c r="I14" i="4"/>
  <c r="J14" i="4"/>
  <c r="K14" i="4"/>
  <c r="L14" i="4"/>
  <c r="M14" i="4"/>
  <c r="N14" i="4"/>
  <c r="O14" i="4"/>
  <c r="D14" i="4"/>
  <c r="E24" i="3"/>
  <c r="F24" i="3"/>
  <c r="G24" i="3"/>
  <c r="H24" i="3"/>
  <c r="I24" i="3"/>
  <c r="J24" i="3"/>
  <c r="K24" i="3"/>
  <c r="L24" i="3"/>
  <c r="M24" i="3"/>
  <c r="N24" i="3"/>
  <c r="O24" i="3"/>
  <c r="D24" i="3"/>
  <c r="E14" i="3"/>
  <c r="F14" i="3"/>
  <c r="G14" i="3"/>
  <c r="H14" i="3"/>
  <c r="I14" i="3"/>
  <c r="J14" i="3"/>
  <c r="K14" i="3"/>
  <c r="L14" i="3"/>
  <c r="M14" i="3"/>
  <c r="N14" i="3"/>
  <c r="O14" i="3"/>
  <c r="D14" i="3"/>
  <c r="O15" i="10" l="1"/>
  <c r="N15" i="10"/>
  <c r="N28" i="10" s="1"/>
  <c r="M15" i="10"/>
  <c r="M28" i="10" s="1"/>
  <c r="L15" i="10"/>
  <c r="L28" i="10" s="1"/>
  <c r="K15" i="10"/>
  <c r="K28" i="10" s="1"/>
  <c r="J15" i="10"/>
  <c r="I15" i="10"/>
  <c r="H15" i="10"/>
  <c r="O25" i="11"/>
  <c r="N25" i="11"/>
  <c r="M25" i="11"/>
  <c r="L25" i="11"/>
  <c r="K25" i="11"/>
  <c r="J25" i="11"/>
  <c r="I25" i="11"/>
  <c r="H25" i="11"/>
  <c r="G25" i="11"/>
  <c r="G27" i="11" s="1"/>
  <c r="F25" i="11"/>
  <c r="E25" i="11"/>
  <c r="D25" i="11"/>
  <c r="O27" i="11"/>
  <c r="N27" i="11"/>
  <c r="M27" i="11"/>
  <c r="L27" i="11"/>
  <c r="K27" i="11"/>
  <c r="J27" i="11"/>
  <c r="I27" i="11"/>
  <c r="H27" i="11"/>
  <c r="O26" i="8"/>
  <c r="N26" i="8"/>
  <c r="M26" i="8"/>
  <c r="L26" i="8"/>
  <c r="K26" i="8"/>
  <c r="J26" i="8"/>
  <c r="I26" i="8"/>
  <c r="H26" i="8"/>
  <c r="G26" i="8"/>
  <c r="G28" i="8" s="1"/>
  <c r="F26" i="8"/>
  <c r="E26" i="8"/>
  <c r="E28" i="8" s="1"/>
  <c r="D26" i="8"/>
  <c r="O28" i="8"/>
  <c r="N28" i="8"/>
  <c r="M28" i="8"/>
  <c r="L28" i="8"/>
  <c r="K28" i="8"/>
  <c r="J28" i="8"/>
  <c r="I28" i="8"/>
  <c r="H28" i="8"/>
  <c r="F28" i="8"/>
  <c r="D14" i="8"/>
  <c r="C25" i="12"/>
  <c r="D15" i="5"/>
  <c r="H25" i="5"/>
  <c r="D28" i="8" l="1"/>
  <c r="G28" i="10"/>
  <c r="D28" i="10"/>
  <c r="J28" i="10"/>
  <c r="H28" i="10"/>
  <c r="I28" i="10"/>
  <c r="O28" i="10"/>
  <c r="F28" i="10"/>
  <c r="E28" i="10"/>
  <c r="D27" i="11"/>
  <c r="C27" i="12"/>
  <c r="F27" i="11"/>
  <c r="E27" i="11"/>
  <c r="E25" i="12"/>
  <c r="E27" i="12" s="1"/>
  <c r="F25" i="12"/>
  <c r="F27" i="12" s="1"/>
  <c r="G25" i="12"/>
  <c r="G27" i="12" s="1"/>
  <c r="H25" i="12"/>
  <c r="I25" i="12"/>
  <c r="J25" i="12"/>
  <c r="K25" i="12"/>
  <c r="L25" i="12"/>
  <c r="M25" i="12"/>
  <c r="N25" i="12"/>
  <c r="O25" i="12"/>
  <c r="D25" i="12"/>
  <c r="D27" i="12" s="1"/>
  <c r="H14" i="12"/>
  <c r="I14" i="12"/>
  <c r="I27" i="12" s="1"/>
  <c r="J14" i="12"/>
  <c r="J27" i="12" s="1"/>
  <c r="K14" i="12"/>
  <c r="L14" i="12"/>
  <c r="M14" i="12"/>
  <c r="M27" i="12" s="1"/>
  <c r="N14" i="12"/>
  <c r="N27" i="12" s="1"/>
  <c r="O14" i="12"/>
  <c r="E15" i="9"/>
  <c r="F15" i="9"/>
  <c r="G15" i="9"/>
  <c r="H15" i="9"/>
  <c r="I15" i="9"/>
  <c r="J15" i="9"/>
  <c r="J27" i="9" s="1"/>
  <c r="K15" i="9"/>
  <c r="K27" i="9" s="1"/>
  <c r="L15" i="9"/>
  <c r="L27" i="9" s="1"/>
  <c r="M15" i="9"/>
  <c r="N15" i="9"/>
  <c r="N27" i="9" s="1"/>
  <c r="O15" i="9"/>
  <c r="O27" i="9" s="1"/>
  <c r="D15" i="9"/>
  <c r="E15" i="7"/>
  <c r="E29" i="7" s="1"/>
  <c r="F15" i="7"/>
  <c r="F29" i="7" s="1"/>
  <c r="G15" i="7"/>
  <c r="G29" i="7" s="1"/>
  <c r="H15" i="7"/>
  <c r="H29" i="7" s="1"/>
  <c r="I15" i="7"/>
  <c r="I29" i="7" s="1"/>
  <c r="J15" i="7"/>
  <c r="J29" i="7" s="1"/>
  <c r="K15" i="7"/>
  <c r="K29" i="7" s="1"/>
  <c r="L15" i="7"/>
  <c r="L29" i="7" s="1"/>
  <c r="M15" i="7"/>
  <c r="M29" i="7" s="1"/>
  <c r="N15" i="7"/>
  <c r="N29" i="7" s="1"/>
  <c r="O15" i="7"/>
  <c r="O29" i="7" s="1"/>
  <c r="D15" i="7"/>
  <c r="D29" i="7" s="1"/>
  <c r="E24" i="6"/>
  <c r="E26" i="6" s="1"/>
  <c r="F24" i="6"/>
  <c r="F26" i="6" s="1"/>
  <c r="G24" i="6"/>
  <c r="G26" i="6" s="1"/>
  <c r="H24" i="6"/>
  <c r="H26" i="6" s="1"/>
  <c r="I24" i="6"/>
  <c r="J24" i="6"/>
  <c r="K24" i="6"/>
  <c r="L24" i="6"/>
  <c r="M24" i="6"/>
  <c r="N24" i="6"/>
  <c r="O24" i="6"/>
  <c r="D24" i="6"/>
  <c r="E25" i="5"/>
  <c r="F25" i="5"/>
  <c r="G25" i="5"/>
  <c r="I25" i="5"/>
  <c r="J25" i="5"/>
  <c r="K25" i="5"/>
  <c r="L25" i="5"/>
  <c r="M25" i="5"/>
  <c r="N25" i="5"/>
  <c r="O25" i="5"/>
  <c r="D25" i="5"/>
  <c r="E15" i="5"/>
  <c r="F15" i="5"/>
  <c r="G15" i="5"/>
  <c r="H15" i="5"/>
  <c r="I15" i="5"/>
  <c r="J15" i="5"/>
  <c r="J27" i="5" s="1"/>
  <c r="K15" i="5"/>
  <c r="K27" i="5" s="1"/>
  <c r="L15" i="5"/>
  <c r="M15" i="5"/>
  <c r="N15" i="5"/>
  <c r="O15" i="5"/>
  <c r="H27" i="4"/>
  <c r="J27" i="4"/>
  <c r="E26" i="3"/>
  <c r="F26" i="3"/>
  <c r="G26" i="3"/>
  <c r="H26" i="3"/>
  <c r="I26" i="3"/>
  <c r="J26" i="3"/>
  <c r="K26" i="3"/>
  <c r="L26" i="3"/>
  <c r="M26" i="3"/>
  <c r="N26" i="3"/>
  <c r="O26" i="3"/>
  <c r="D26" i="3"/>
  <c r="L27" i="12" l="1"/>
  <c r="H27" i="12"/>
  <c r="O27" i="12"/>
  <c r="K27" i="12"/>
  <c r="D27" i="9"/>
  <c r="M27" i="9"/>
  <c r="I27" i="9"/>
  <c r="H27" i="5"/>
  <c r="O27" i="5"/>
  <c r="N27" i="5"/>
  <c r="M27" i="5"/>
  <c r="L27" i="5"/>
  <c r="I27" i="5"/>
  <c r="G27" i="5"/>
  <c r="F27" i="5"/>
  <c r="E27" i="5"/>
  <c r="D27" i="5"/>
  <c r="N26" i="6"/>
  <c r="J26" i="6"/>
  <c r="K26" i="6"/>
  <c r="G27" i="9"/>
  <c r="F27" i="9"/>
  <c r="E27" i="9"/>
  <c r="H27" i="9"/>
  <c r="M26" i="6"/>
  <c r="I26" i="6"/>
  <c r="O26" i="6"/>
  <c r="L26" i="6"/>
  <c r="D26" i="6"/>
  <c r="O27" i="4"/>
  <c r="N27" i="4"/>
  <c r="M27" i="4"/>
  <c r="L27" i="4"/>
  <c r="K27" i="4"/>
  <c r="I27" i="4"/>
  <c r="G27" i="4"/>
  <c r="F27" i="4"/>
  <c r="E27" i="4"/>
  <c r="D27" i="4"/>
</calcChain>
</file>

<file path=xl/sharedStrings.xml><?xml version="1.0" encoding="utf-8"?>
<sst xmlns="http://schemas.openxmlformats.org/spreadsheetml/2006/main" count="725" uniqueCount="177">
  <si>
    <t>Прием пищи, наименование блюда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</si>
  <si>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</si>
  <si>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</si>
  <si>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</si>
  <si>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</si>
  <si>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</t>
  </si>
  <si>
    <t>Б</t>
  </si>
  <si>
    <t>Ж</t>
  </si>
  <si>
    <t>У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</si>
  <si>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</si>
  <si>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С</t>
  </si>
  <si>
    <t>А</t>
  </si>
  <si>
    <t>Е</t>
  </si>
  <si>
    <t>Ca</t>
  </si>
  <si>
    <t>P</t>
  </si>
  <si>
    <t>Mg</t>
  </si>
  <si>
    <t>Fe</t>
  </si>
  <si>
    <t>ЗАВТРАК</t>
  </si>
  <si>
    <t>Итого:</t>
  </si>
  <si>
    <t>ОБЕД</t>
  </si>
  <si>
    <t>Хлеб ржано-пшеничный</t>
  </si>
  <si>
    <t xml:space="preserve">Капуста тушёная </t>
  </si>
  <si>
    <t>Всего:</t>
  </si>
  <si>
    <t>Хлеб пшеничный</t>
  </si>
  <si>
    <t>Салат из свеклы отварной</t>
  </si>
  <si>
    <t>Хлеб ржано пшеничный</t>
  </si>
  <si>
    <t>Салат из моркови</t>
  </si>
  <si>
    <t>Запеканка из творога</t>
  </si>
  <si>
    <t xml:space="preserve">Всего: </t>
  </si>
  <si>
    <t xml:space="preserve">Итого: </t>
  </si>
  <si>
    <t>Пюре гороховое</t>
  </si>
  <si>
    <t>Суп с рыбными консервами</t>
  </si>
  <si>
    <t>День 10-й</t>
  </si>
  <si>
    <t>День 2-й</t>
  </si>
  <si>
    <t>День 3-й</t>
  </si>
  <si>
    <t>День 5-й</t>
  </si>
  <si>
    <t>День 6-й</t>
  </si>
  <si>
    <t>День 7-й</t>
  </si>
  <si>
    <t>День 8-й</t>
  </si>
  <si>
    <t>День 9-й</t>
  </si>
  <si>
    <t>Р-51;2004</t>
  </si>
  <si>
    <t>Р-422; 2013</t>
  </si>
  <si>
    <t>Р-282; 2003</t>
  </si>
  <si>
    <t>№ рец; Год</t>
  </si>
  <si>
    <t>0.07</t>
  </si>
  <si>
    <t xml:space="preserve"> </t>
  </si>
  <si>
    <t xml:space="preserve">Жаркое по домашнему </t>
  </si>
  <si>
    <t xml:space="preserve">Каша гречневая </t>
  </si>
  <si>
    <t>Макароны отварные</t>
  </si>
  <si>
    <t xml:space="preserve">Чай с сахаром </t>
  </si>
  <si>
    <t>Возрастная категория 6-10 лет</t>
  </si>
  <si>
    <t xml:space="preserve">Возрастная категория 6-10 </t>
  </si>
  <si>
    <t>Возрастная категория 6-10</t>
  </si>
  <si>
    <t xml:space="preserve">Возрастная категория 6-10 лет </t>
  </si>
  <si>
    <t xml:space="preserve">Возрастнгая категория 6-10 лет </t>
  </si>
  <si>
    <t xml:space="preserve">Возрастная категория  6-10 лет </t>
  </si>
  <si>
    <t>Р-136</t>
  </si>
  <si>
    <t xml:space="preserve">Картофелное пюре </t>
  </si>
  <si>
    <t>Кофейный напиток на  молоке</t>
  </si>
  <si>
    <t>Р-155; 2004</t>
  </si>
  <si>
    <t>Рис отварной</t>
  </si>
  <si>
    <t>Сан ПиН2.03/2.4.3590-20   (20-25%)</t>
  </si>
  <si>
    <t>Сан ПиН2.03/2.4.3590-20  (30-35%)</t>
  </si>
  <si>
    <t>15,4-19,25</t>
  </si>
  <si>
    <t>15,8-19,75</t>
  </si>
  <si>
    <t>67,0-83,75</t>
  </si>
  <si>
    <t>470,0-587,5</t>
  </si>
  <si>
    <t>0,024-0,030</t>
  </si>
  <si>
    <t>12-15</t>
  </si>
  <si>
    <t>140-175</t>
  </si>
  <si>
    <t>220-275</t>
  </si>
  <si>
    <t>50-62,5</t>
  </si>
  <si>
    <t>0,6-0,75</t>
  </si>
  <si>
    <t>23,1-26,95</t>
  </si>
  <si>
    <t>23,7-27,65</t>
  </si>
  <si>
    <t>100,5-117,25</t>
  </si>
  <si>
    <t>705-822,5</t>
  </si>
  <si>
    <t>0,36-0,042</t>
  </si>
  <si>
    <t>18-21</t>
  </si>
  <si>
    <t>210-245</t>
  </si>
  <si>
    <t>330-385</t>
  </si>
  <si>
    <t>75-87,5</t>
  </si>
  <si>
    <t>0,9-1,05</t>
  </si>
  <si>
    <t>Энергетическая ценность  (ккал/сут)</t>
  </si>
  <si>
    <t>2,4-3,0</t>
  </si>
  <si>
    <t>3,6-4,2</t>
  </si>
  <si>
    <t xml:space="preserve">Сдоба </t>
  </si>
  <si>
    <t xml:space="preserve">Р-311; </t>
  </si>
  <si>
    <t>День 1-й</t>
  </si>
  <si>
    <t>День 4й</t>
  </si>
  <si>
    <t>Сок яблочный</t>
  </si>
  <si>
    <t xml:space="preserve">Фрукт </t>
  </si>
  <si>
    <t>Р-304</t>
  </si>
  <si>
    <t>Компот из свежих плодов витамин.(яблоки)</t>
  </si>
  <si>
    <t>пром.</t>
  </si>
  <si>
    <t>Р- 259</t>
  </si>
  <si>
    <t>Р-301</t>
  </si>
  <si>
    <t>Р-71</t>
  </si>
  <si>
    <t>Овощи натуральные свежие (соленые) огурцы</t>
  </si>
  <si>
    <t>Р-268</t>
  </si>
  <si>
    <t>Котлета мясная</t>
  </si>
  <si>
    <t>Р-321</t>
  </si>
  <si>
    <t>Р-379</t>
  </si>
  <si>
    <t>Р- 260</t>
  </si>
  <si>
    <t>Фрукт</t>
  </si>
  <si>
    <t>Р-64</t>
  </si>
  <si>
    <t>Р-349</t>
  </si>
  <si>
    <t>Компот из смеси сухофруктов</t>
  </si>
  <si>
    <t>Р-389</t>
  </si>
  <si>
    <t>Пряник</t>
  </si>
  <si>
    <t>Плов с мясом курицы 80\130</t>
  </si>
  <si>
    <t>Р-88</t>
  </si>
  <si>
    <t>Хлеб ржаной</t>
  </si>
  <si>
    <t>Р-378</t>
  </si>
  <si>
    <t>Р- 82</t>
  </si>
  <si>
    <t>Р-337</t>
  </si>
  <si>
    <t>Яйцо отварное</t>
  </si>
  <si>
    <t xml:space="preserve">Перловая рассыпчатая </t>
  </si>
  <si>
    <t>Р-87</t>
  </si>
  <si>
    <t>Р-336</t>
  </si>
  <si>
    <t>Капуста тушеная с мясом 90\150</t>
  </si>
  <si>
    <t>Чай с сахаром</t>
  </si>
  <si>
    <t>Р-104</t>
  </si>
  <si>
    <t>Р-96</t>
  </si>
  <si>
    <t>Р-253</t>
  </si>
  <si>
    <t>Рыба запеченная с морковью</t>
  </si>
  <si>
    <t>Р- 451</t>
  </si>
  <si>
    <t>Р-1</t>
  </si>
  <si>
    <t>338\339\340</t>
  </si>
  <si>
    <t>Р-41</t>
  </si>
  <si>
    <t>Р-118</t>
  </si>
  <si>
    <t>Р-312</t>
  </si>
  <si>
    <t>Гуляш мясной 50\50</t>
  </si>
  <si>
    <t>Р-302</t>
  </si>
  <si>
    <t>Р-377</t>
  </si>
  <si>
    <t>Чай с лимоном 200\7\\5</t>
  </si>
  <si>
    <t>Р-132</t>
  </si>
  <si>
    <t>Суп гороховый (фасоль, чечевица)</t>
  </si>
  <si>
    <t>Кисель (клюква)</t>
  </si>
  <si>
    <t>Р-224</t>
  </si>
  <si>
    <t>Запеканка из творога 150/5</t>
  </si>
  <si>
    <t>Р-45</t>
  </si>
  <si>
    <t>Салат из капусты (с морковью)</t>
  </si>
  <si>
    <t>Р-99</t>
  </si>
  <si>
    <t>Биточки мясные</t>
  </si>
  <si>
    <t>Р-203</t>
  </si>
  <si>
    <t>Р-310</t>
  </si>
  <si>
    <t>Картофель отварной с маслом</t>
  </si>
  <si>
    <t>Р-451</t>
  </si>
  <si>
    <t>Кондитерское изделие(мармелад желейный\пастела\зефир)</t>
  </si>
  <si>
    <t>Р-256</t>
  </si>
  <si>
    <t xml:space="preserve">Котлеты  рыбные </t>
  </si>
  <si>
    <t>Р-67</t>
  </si>
  <si>
    <t>Винегрет овощной</t>
  </si>
  <si>
    <t>Макароны запеченные с сыром</t>
  </si>
  <si>
    <t>Р-86\118</t>
  </si>
  <si>
    <t>Салат из зеленого горошка</t>
  </si>
  <si>
    <t>Р-50</t>
  </si>
  <si>
    <t>Р-255</t>
  </si>
  <si>
    <t>Печень по-строгановски</t>
  </si>
  <si>
    <t>Суп картофельный с клёцками 200\25</t>
  </si>
  <si>
    <t>Птица тушеная 100\30</t>
  </si>
  <si>
    <t>Свекольник 200\10</t>
  </si>
  <si>
    <t>Щи из капусты 200\10</t>
  </si>
  <si>
    <t>Борщ со сметаной 200\10</t>
  </si>
  <si>
    <t>Суп -лапша с курицей 200\35</t>
  </si>
  <si>
    <t>Суп картофельный с фрикадельками 165\35</t>
  </si>
  <si>
    <t>Хлеб пшеничный 2\30</t>
  </si>
  <si>
    <t>Каша молочная с маслом 150\5</t>
  </si>
  <si>
    <t>Бутерброд с маслом 40\10</t>
  </si>
  <si>
    <t>Рассольник Ленинградский 200\10</t>
  </si>
  <si>
    <t>Омлет натуральный</t>
  </si>
  <si>
    <t>Р-340</t>
  </si>
  <si>
    <t>сыр</t>
  </si>
  <si>
    <t>Хлеб ржан.пшен.</t>
  </si>
  <si>
    <t>компот из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</si>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</sst>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/>
    <xf numFmtId="0" fontId="1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O36"/>
  <sheetViews>
    <sheetView topLeftCell="A8" workbookViewId="0">
      <selection activeCell="A28" sqref="A28"/>
    </sheetView>
  </sheetViews>
  <sheetFormatPr defaultColWidth="9.109375" defaultRowHeight="15.6" x14ac:dyDescent="0.3"/>
  <cols>
    <col min="1" max="1" width="14" style="1" customWidth="1"/>
    <col min="2" max="2" width="39.5546875" style="1" customWidth="1"/>
    <col min="3" max="3" width="9.33203125" style="1" customWidth="1"/>
    <col min="4" max="4" width="12.6640625" style="1" customWidth="1"/>
    <col min="5" max="5" width="11.88671875" style="1" customWidth="1"/>
    <col min="6" max="6" width="11.33203125" style="1" customWidth="1"/>
    <col min="7" max="7" width="16" style="1" customWidth="1"/>
    <col min="8" max="8" width="11.109375" style="1" customWidth="1"/>
    <col min="9" max="9" width="8" style="1" customWidth="1"/>
    <col min="10" max="10" width="8.44140625" style="1" customWidth="1"/>
    <col min="11" max="11" width="7.109375" style="1" customWidth="1"/>
    <col min="12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83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43.5" customHeight="1" x14ac:dyDescent="0.4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3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33" t="s">
        <v>99</v>
      </c>
      <c r="B9" s="35" t="s">
        <v>100</v>
      </c>
      <c r="C9" s="27">
        <v>90</v>
      </c>
      <c r="D9" s="27">
        <v>9.23</v>
      </c>
      <c r="E9" s="27">
        <v>9.81</v>
      </c>
      <c r="F9" s="27">
        <v>11.07</v>
      </c>
      <c r="G9" s="27">
        <v>195.3</v>
      </c>
      <c r="H9" s="27">
        <v>0.08</v>
      </c>
      <c r="I9" s="27">
        <v>0</v>
      </c>
      <c r="J9" s="27">
        <v>0</v>
      </c>
      <c r="K9" s="27">
        <v>0</v>
      </c>
      <c r="L9" s="27">
        <v>34.799999999999997</v>
      </c>
      <c r="M9" s="27">
        <v>155.4</v>
      </c>
      <c r="N9" s="27">
        <v>0</v>
      </c>
      <c r="O9" s="27">
        <v>1.2</v>
      </c>
    </row>
    <row r="10" spans="1:15" x14ac:dyDescent="0.3">
      <c r="A10" s="33" t="s">
        <v>92</v>
      </c>
      <c r="B10" s="30" t="s">
        <v>60</v>
      </c>
      <c r="C10" s="27">
        <v>150</v>
      </c>
      <c r="D10" s="27">
        <v>2.7</v>
      </c>
      <c r="E10" s="27">
        <v>5.7</v>
      </c>
      <c r="F10" s="27">
        <v>38.799999999999997</v>
      </c>
      <c r="G10" s="27">
        <v>222.5</v>
      </c>
      <c r="H10" s="27">
        <v>0</v>
      </c>
      <c r="I10" s="27">
        <v>1.33</v>
      </c>
      <c r="J10" s="27">
        <v>7.0000000000000007E-2</v>
      </c>
      <c r="K10" s="27">
        <v>0</v>
      </c>
      <c r="L10" s="27">
        <v>6.02</v>
      </c>
      <c r="M10" s="27">
        <v>68.459999999999994</v>
      </c>
      <c r="N10" s="27">
        <v>0</v>
      </c>
      <c r="O10" s="27">
        <v>0</v>
      </c>
    </row>
    <row r="11" spans="1:15" x14ac:dyDescent="0.3">
      <c r="A11" s="33" t="s">
        <v>56</v>
      </c>
      <c r="B11" s="36" t="s">
        <v>121</v>
      </c>
      <c r="C11" s="27">
        <v>200</v>
      </c>
      <c r="D11" s="27">
        <v>6</v>
      </c>
      <c r="E11" s="27">
        <v>1.53</v>
      </c>
      <c r="F11" s="27">
        <v>6.5</v>
      </c>
      <c r="G11" s="27">
        <v>49.28</v>
      </c>
      <c r="H11" s="27">
        <v>0</v>
      </c>
      <c r="I11" s="27">
        <v>3</v>
      </c>
      <c r="J11" s="27">
        <v>0</v>
      </c>
      <c r="K11" s="27">
        <v>0</v>
      </c>
      <c r="L11" s="27">
        <v>5.8</v>
      </c>
      <c r="M11" s="27">
        <v>0</v>
      </c>
      <c r="N11" s="27">
        <v>0</v>
      </c>
      <c r="O11" s="27">
        <v>0.27</v>
      </c>
    </row>
    <row r="12" spans="1:15" x14ac:dyDescent="0.3">
      <c r="A12" s="30" t="s">
        <v>94</v>
      </c>
      <c r="B12" s="30" t="s">
        <v>167</v>
      </c>
      <c r="C12" s="27">
        <v>60</v>
      </c>
      <c r="D12" s="27">
        <v>1.25</v>
      </c>
      <c r="E12" s="27">
        <v>0.4</v>
      </c>
      <c r="F12" s="27">
        <v>24.6</v>
      </c>
      <c r="G12" s="27">
        <v>117.2</v>
      </c>
      <c r="H12" s="27">
        <v>0.1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</row>
    <row r="13" spans="1:15" hidden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2"/>
      <c r="B14" s="2" t="s">
        <v>18</v>
      </c>
      <c r="C14" s="2">
        <v>500</v>
      </c>
      <c r="D14" s="4">
        <f>D9+D10+D11+D12</f>
        <v>19.18</v>
      </c>
      <c r="E14" s="4">
        <f t="shared" ref="E14:G14" si="0">E9+E10+E11+E12</f>
        <v>17.440000000000001</v>
      </c>
      <c r="F14" s="4">
        <f t="shared" si="0"/>
        <v>80.97</v>
      </c>
      <c r="G14" s="4">
        <f t="shared" si="0"/>
        <v>584.28000000000009</v>
      </c>
      <c r="H14" s="4">
        <f t="shared" ref="H14:O14" si="1">H9+H10+H11+H12</f>
        <v>0.18</v>
      </c>
      <c r="I14" s="4">
        <f t="shared" si="1"/>
        <v>4.33</v>
      </c>
      <c r="J14" s="4">
        <f t="shared" si="1"/>
        <v>7.0000000000000007E-2</v>
      </c>
      <c r="K14" s="4">
        <f t="shared" si="1"/>
        <v>0</v>
      </c>
      <c r="L14" s="4">
        <f t="shared" si="1"/>
        <v>46.61999999999999</v>
      </c>
      <c r="M14" s="4">
        <f t="shared" si="1"/>
        <v>223.86</v>
      </c>
      <c r="N14" s="4">
        <f t="shared" si="1"/>
        <v>0</v>
      </c>
      <c r="O14" s="4">
        <f t="shared" si="1"/>
        <v>1.47</v>
      </c>
    </row>
    <row r="15" spans="1:15" hidden="1" x14ac:dyDescent="0.3">
      <c r="A15" s="10"/>
      <c r="B15" s="10"/>
      <c r="C15" s="1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3">
      <c r="A16" s="12"/>
      <c r="B16" s="13" t="s">
        <v>61</v>
      </c>
      <c r="C16" s="13"/>
      <c r="D16" s="14" t="s">
        <v>63</v>
      </c>
      <c r="E16" s="14" t="s">
        <v>64</v>
      </c>
      <c r="F16" s="14" t="s">
        <v>65</v>
      </c>
      <c r="G16" s="14" t="s">
        <v>66</v>
      </c>
      <c r="H16" s="14" t="s">
        <v>67</v>
      </c>
      <c r="I16" s="16" t="s">
        <v>68</v>
      </c>
      <c r="J16" s="15" t="s">
        <v>69</v>
      </c>
      <c r="K16" s="14" t="s">
        <v>84</v>
      </c>
      <c r="L16" s="14" t="s">
        <v>70</v>
      </c>
      <c r="M16" s="14" t="s">
        <v>70</v>
      </c>
      <c r="N16" s="14" t="s">
        <v>71</v>
      </c>
      <c r="O16" s="14" t="s">
        <v>72</v>
      </c>
    </row>
    <row r="17" spans="1:15" x14ac:dyDescent="0.3">
      <c r="A17" s="2"/>
      <c r="B17" s="3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33" t="s">
        <v>118</v>
      </c>
      <c r="B18" s="33" t="s">
        <v>31</v>
      </c>
      <c r="C18" s="27">
        <v>200</v>
      </c>
      <c r="D18" s="27">
        <v>6.88</v>
      </c>
      <c r="E18" s="27">
        <v>6.7</v>
      </c>
      <c r="F18" s="27">
        <v>11.46</v>
      </c>
      <c r="G18" s="27">
        <v>134</v>
      </c>
      <c r="H18" s="27">
        <v>0</v>
      </c>
      <c r="I18" s="27">
        <v>9.11</v>
      </c>
      <c r="J18" s="27">
        <v>0</v>
      </c>
      <c r="K18" s="27">
        <v>0</v>
      </c>
      <c r="L18" s="27">
        <v>45.3</v>
      </c>
      <c r="M18" s="27">
        <v>0</v>
      </c>
      <c r="N18" s="27">
        <v>47.35</v>
      </c>
      <c r="O18" s="27">
        <v>1.27</v>
      </c>
    </row>
    <row r="19" spans="1:15" x14ac:dyDescent="0.3">
      <c r="A19" s="33" t="s">
        <v>158</v>
      </c>
      <c r="B19" s="30" t="s">
        <v>159</v>
      </c>
      <c r="C19" s="27">
        <v>100</v>
      </c>
      <c r="D19" s="4">
        <v>13.6</v>
      </c>
      <c r="E19" s="27">
        <v>10.6</v>
      </c>
      <c r="F19" s="27">
        <v>3.8</v>
      </c>
      <c r="G19" s="27">
        <v>164.2</v>
      </c>
      <c r="H19" s="27">
        <v>0.05</v>
      </c>
      <c r="I19" s="27">
        <v>22.5</v>
      </c>
      <c r="J19" s="27">
        <v>0</v>
      </c>
      <c r="K19" s="27">
        <v>0.63</v>
      </c>
      <c r="L19" s="27">
        <v>12.6</v>
      </c>
      <c r="M19" s="27">
        <v>23.4</v>
      </c>
      <c r="N19" s="27">
        <v>18</v>
      </c>
      <c r="O19" s="27">
        <v>0.81</v>
      </c>
    </row>
    <row r="20" spans="1:15" x14ac:dyDescent="0.3">
      <c r="A20" s="33" t="s">
        <v>145</v>
      </c>
      <c r="B20" s="30" t="s">
        <v>48</v>
      </c>
      <c r="C20" s="27">
        <v>150</v>
      </c>
      <c r="D20" s="27">
        <v>5.0999999999999996</v>
      </c>
      <c r="E20" s="27">
        <v>4.4000000000000004</v>
      </c>
      <c r="F20" s="27">
        <v>30</v>
      </c>
      <c r="G20" s="27">
        <v>180</v>
      </c>
      <c r="H20" s="27">
        <v>0.03</v>
      </c>
      <c r="I20" s="27">
        <v>0</v>
      </c>
      <c r="J20" s="27">
        <v>0</v>
      </c>
      <c r="K20" s="27">
        <v>0</v>
      </c>
      <c r="L20" s="27">
        <v>12.14</v>
      </c>
      <c r="M20" s="27">
        <v>0</v>
      </c>
      <c r="N20" s="27">
        <v>8.14</v>
      </c>
      <c r="O20" s="27">
        <v>0.88</v>
      </c>
    </row>
    <row r="21" spans="1:15" x14ac:dyDescent="0.3">
      <c r="A21" s="33" t="s">
        <v>108</v>
      </c>
      <c r="B21" s="33" t="s">
        <v>90</v>
      </c>
      <c r="C21" s="27">
        <v>200</v>
      </c>
      <c r="D21" s="27">
        <v>1</v>
      </c>
      <c r="E21" s="27">
        <v>0.2</v>
      </c>
      <c r="F21" s="27">
        <v>20.2</v>
      </c>
      <c r="G21" s="27">
        <v>87</v>
      </c>
      <c r="H21" s="27">
        <v>0</v>
      </c>
      <c r="I21" s="27">
        <v>8</v>
      </c>
      <c r="J21" s="27">
        <v>0</v>
      </c>
      <c r="K21" s="27">
        <v>0</v>
      </c>
      <c r="L21" s="27">
        <v>14</v>
      </c>
      <c r="M21" s="27">
        <v>0</v>
      </c>
      <c r="N21" s="27">
        <v>0</v>
      </c>
      <c r="O21" s="27">
        <v>0.4</v>
      </c>
    </row>
    <row r="22" spans="1:15" x14ac:dyDescent="0.3">
      <c r="A22" s="27"/>
      <c r="B22" s="30" t="s">
        <v>23</v>
      </c>
      <c r="C22" s="27">
        <v>30</v>
      </c>
      <c r="D22" s="27">
        <v>2.2799999999999998</v>
      </c>
      <c r="E22" s="27">
        <v>0.24</v>
      </c>
      <c r="F22" s="27">
        <v>14.76</v>
      </c>
      <c r="G22" s="27">
        <v>70.319999999999993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</row>
    <row r="23" spans="1:15" x14ac:dyDescent="0.3">
      <c r="A23" s="27"/>
      <c r="B23" s="30" t="s">
        <v>112</v>
      </c>
      <c r="C23" s="27">
        <v>30</v>
      </c>
      <c r="D23" s="27">
        <v>1.98</v>
      </c>
      <c r="E23" s="27">
        <v>0.36</v>
      </c>
      <c r="F23" s="4">
        <v>11.88</v>
      </c>
      <c r="G23" s="27">
        <v>57.68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hidden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3">
      <c r="A25" s="2"/>
      <c r="B25" s="2" t="s">
        <v>18</v>
      </c>
      <c r="C25" s="2">
        <f>SUM(C18:C23)</f>
        <v>710</v>
      </c>
      <c r="D25" s="2">
        <f>D18+D19+D20+D21+D22+D23</f>
        <v>30.84</v>
      </c>
      <c r="E25" s="7">
        <f t="shared" ref="E25:O25" si="2">E18+E19+E20+E21+E22+E23</f>
        <v>22.5</v>
      </c>
      <c r="F25" s="7">
        <f t="shared" si="2"/>
        <v>92.100000000000009</v>
      </c>
      <c r="G25" s="7">
        <f t="shared" si="2"/>
        <v>693.19999999999993</v>
      </c>
      <c r="H25" s="7">
        <f t="shared" si="2"/>
        <v>0.08</v>
      </c>
      <c r="I25" s="7">
        <f t="shared" si="2"/>
        <v>39.61</v>
      </c>
      <c r="J25" s="7">
        <f t="shared" si="2"/>
        <v>0</v>
      </c>
      <c r="K25" s="7">
        <f t="shared" si="2"/>
        <v>0.63</v>
      </c>
      <c r="L25" s="7">
        <f t="shared" si="2"/>
        <v>84.039999999999992</v>
      </c>
      <c r="M25" s="7">
        <f t="shared" si="2"/>
        <v>23.4</v>
      </c>
      <c r="N25" s="7">
        <f t="shared" si="2"/>
        <v>73.489999999999995</v>
      </c>
      <c r="O25" s="7">
        <f t="shared" si="2"/>
        <v>3.36</v>
      </c>
    </row>
    <row r="26" spans="1:15" x14ac:dyDescent="0.3">
      <c r="A26" s="10"/>
      <c r="B26" s="13" t="s">
        <v>62</v>
      </c>
      <c r="C26" s="13"/>
      <c r="D26" s="13" t="s">
        <v>73</v>
      </c>
      <c r="E26" s="13" t="s">
        <v>74</v>
      </c>
      <c r="F26" s="13" t="s">
        <v>75</v>
      </c>
      <c r="G26" s="13" t="s">
        <v>76</v>
      </c>
      <c r="H26" s="13" t="s">
        <v>77</v>
      </c>
      <c r="I26" s="13" t="s">
        <v>78</v>
      </c>
      <c r="J26" s="13" t="s">
        <v>79</v>
      </c>
      <c r="K26" s="13" t="s">
        <v>85</v>
      </c>
      <c r="L26" s="13" t="s">
        <v>80</v>
      </c>
      <c r="M26" s="13" t="s">
        <v>80</v>
      </c>
      <c r="N26" s="13" t="s">
        <v>81</v>
      </c>
      <c r="O26" s="13" t="s">
        <v>82</v>
      </c>
    </row>
    <row r="27" spans="1:15" x14ac:dyDescent="0.3">
      <c r="A27" s="2"/>
      <c r="B27" s="2" t="s">
        <v>22</v>
      </c>
      <c r="C27" s="2">
        <f>C14+C25</f>
        <v>1210</v>
      </c>
      <c r="D27" s="4">
        <f>D14+D25</f>
        <v>50.019999999999996</v>
      </c>
      <c r="E27" s="4">
        <f t="shared" ref="E27:O27" si="3">E14+E25</f>
        <v>39.94</v>
      </c>
      <c r="F27" s="4">
        <f t="shared" si="3"/>
        <v>173.07</v>
      </c>
      <c r="G27" s="4">
        <f t="shared" si="3"/>
        <v>1277.48</v>
      </c>
      <c r="H27" s="4">
        <f t="shared" si="3"/>
        <v>0.26</v>
      </c>
      <c r="I27" s="4">
        <f t="shared" si="3"/>
        <v>43.94</v>
      </c>
      <c r="J27" s="4">
        <f t="shared" si="3"/>
        <v>7.0000000000000007E-2</v>
      </c>
      <c r="K27" s="4">
        <f t="shared" si="3"/>
        <v>0.63</v>
      </c>
      <c r="L27" s="4">
        <f t="shared" si="3"/>
        <v>130.65999999999997</v>
      </c>
      <c r="M27" s="4">
        <f t="shared" si="3"/>
        <v>247.26000000000002</v>
      </c>
      <c r="N27" s="4">
        <f t="shared" si="3"/>
        <v>73.489999999999995</v>
      </c>
      <c r="O27" s="4">
        <f t="shared" si="3"/>
        <v>4.83</v>
      </c>
    </row>
    <row r="28" spans="1:1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O34"/>
  <sheetViews>
    <sheetView workbookViewId="0">
      <selection activeCell="C19" sqref="C19"/>
    </sheetView>
  </sheetViews>
  <sheetFormatPr defaultColWidth="9.109375" defaultRowHeight="15.6" x14ac:dyDescent="0.3"/>
  <cols>
    <col min="1" max="1" width="17.5546875" style="1" customWidth="1"/>
    <col min="2" max="2" width="47.33203125" style="1" customWidth="1"/>
    <col min="3" max="3" width="9" style="1" customWidth="1"/>
    <col min="4" max="6" width="9.109375" style="1"/>
    <col min="7" max="7" width="16.33203125" style="1" customWidth="1"/>
    <col min="8" max="8" width="7.109375" style="1" customWidth="1"/>
    <col min="9" max="9" width="6.88671875" style="1" customWidth="1"/>
    <col min="10" max="10" width="6.5546875" style="1" customWidth="1"/>
    <col min="11" max="11" width="6" style="1" customWidth="1"/>
    <col min="12" max="12" width="7.44140625" style="1" customWidth="1"/>
    <col min="13" max="14" width="7" style="1" customWidth="1"/>
    <col min="15" max="15" width="7.33203125" style="1" customWidth="1"/>
    <col min="16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39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" x14ac:dyDescent="0.4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3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30" t="s">
        <v>124</v>
      </c>
      <c r="B9" s="30" t="s">
        <v>125</v>
      </c>
      <c r="C9" s="28">
        <v>100</v>
      </c>
      <c r="D9" s="28">
        <v>11.3</v>
      </c>
      <c r="E9" s="28">
        <v>7.4</v>
      </c>
      <c r="F9" s="28">
        <v>3.96</v>
      </c>
      <c r="G9" s="28">
        <v>127.5</v>
      </c>
      <c r="H9" s="28">
        <v>0.1</v>
      </c>
      <c r="I9" s="28">
        <v>0.2</v>
      </c>
      <c r="J9" s="28">
        <v>0</v>
      </c>
      <c r="K9" s="28">
        <v>0</v>
      </c>
      <c r="L9" s="28">
        <v>36.200000000000003</v>
      </c>
      <c r="M9" s="28">
        <v>258.39999999999998</v>
      </c>
      <c r="N9" s="28">
        <v>28.1</v>
      </c>
      <c r="O9" s="28">
        <v>0</v>
      </c>
    </row>
    <row r="10" spans="1:15" x14ac:dyDescent="0.3">
      <c r="A10" s="33" t="s">
        <v>131</v>
      </c>
      <c r="B10" s="33" t="s">
        <v>57</v>
      </c>
      <c r="C10" s="28">
        <v>150</v>
      </c>
      <c r="D10" s="28">
        <v>3.04</v>
      </c>
      <c r="E10" s="28">
        <v>3.77</v>
      </c>
      <c r="F10" s="28">
        <v>23.8</v>
      </c>
      <c r="G10" s="28">
        <v>141.6</v>
      </c>
      <c r="H10" s="28">
        <v>0.12</v>
      </c>
      <c r="I10" s="28">
        <v>0</v>
      </c>
      <c r="J10" s="28">
        <v>0</v>
      </c>
      <c r="K10" s="28">
        <v>0.85</v>
      </c>
      <c r="L10" s="28">
        <v>17.25</v>
      </c>
      <c r="M10" s="28">
        <v>108</v>
      </c>
      <c r="N10" s="28">
        <v>21.75</v>
      </c>
      <c r="O10" s="28">
        <v>0.6</v>
      </c>
    </row>
    <row r="11" spans="1:15" x14ac:dyDescent="0.3">
      <c r="A11" s="33" t="s">
        <v>113</v>
      </c>
      <c r="B11" s="30" t="s">
        <v>138</v>
      </c>
      <c r="C11" s="28">
        <v>200</v>
      </c>
      <c r="D11" s="28">
        <v>0.1</v>
      </c>
      <c r="E11" s="28">
        <v>0</v>
      </c>
      <c r="F11" s="28">
        <v>13.7</v>
      </c>
      <c r="G11" s="28">
        <v>95</v>
      </c>
      <c r="H11" s="28">
        <v>0</v>
      </c>
      <c r="I11" s="28">
        <v>6</v>
      </c>
      <c r="J11" s="28">
        <v>0</v>
      </c>
      <c r="K11" s="28">
        <v>0</v>
      </c>
      <c r="L11" s="28">
        <v>11.6</v>
      </c>
      <c r="M11" s="28">
        <v>0</v>
      </c>
      <c r="N11" s="28">
        <v>0</v>
      </c>
      <c r="O11" s="28">
        <v>0.54</v>
      </c>
    </row>
    <row r="12" spans="1:15" x14ac:dyDescent="0.3">
      <c r="A12" s="33"/>
      <c r="B12" s="37" t="s">
        <v>91</v>
      </c>
      <c r="C12" s="28">
        <v>100</v>
      </c>
      <c r="D12" s="28">
        <v>0</v>
      </c>
      <c r="E12" s="28">
        <v>5.2</v>
      </c>
      <c r="F12" s="28">
        <v>10.3</v>
      </c>
      <c r="G12" s="28">
        <v>47</v>
      </c>
      <c r="H12" s="28">
        <v>0.02</v>
      </c>
      <c r="I12" s="28">
        <v>5</v>
      </c>
      <c r="J12" s="28">
        <v>0</v>
      </c>
      <c r="K12" s="28">
        <v>0.4</v>
      </c>
      <c r="L12" s="28">
        <v>19</v>
      </c>
      <c r="M12" s="28">
        <v>16</v>
      </c>
      <c r="N12" s="28">
        <v>12</v>
      </c>
      <c r="O12" s="28">
        <v>0.9</v>
      </c>
    </row>
    <row r="13" spans="1:15" x14ac:dyDescent="0.3">
      <c r="A13" s="30" t="s">
        <v>94</v>
      </c>
      <c r="B13" s="30" t="s">
        <v>23</v>
      </c>
      <c r="C13" s="28">
        <v>50</v>
      </c>
      <c r="D13" s="28">
        <v>3.8</v>
      </c>
      <c r="E13" s="28">
        <v>0.4</v>
      </c>
      <c r="F13" s="28">
        <v>24.6</v>
      </c>
      <c r="G13" s="28">
        <v>117.2</v>
      </c>
      <c r="H13" s="28">
        <v>0.1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</row>
    <row r="14" spans="1:15" hidden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x14ac:dyDescent="0.3">
      <c r="A15" s="24"/>
      <c r="B15" s="24" t="s">
        <v>18</v>
      </c>
      <c r="C15" s="24">
        <v>590</v>
      </c>
      <c r="D15" s="24">
        <f t="shared" ref="D15:O15" si="0">D9+D10+D11+D12+D13</f>
        <v>18.239999999999998</v>
      </c>
      <c r="E15" s="27">
        <f t="shared" si="0"/>
        <v>16.77</v>
      </c>
      <c r="F15" s="27">
        <f t="shared" si="0"/>
        <v>76.360000000000014</v>
      </c>
      <c r="G15" s="27">
        <f t="shared" si="0"/>
        <v>528.30000000000007</v>
      </c>
      <c r="H15" s="27">
        <f t="shared" si="0"/>
        <v>0.33999999999999997</v>
      </c>
      <c r="I15" s="27">
        <f t="shared" si="0"/>
        <v>11.2</v>
      </c>
      <c r="J15" s="27">
        <f t="shared" si="0"/>
        <v>0</v>
      </c>
      <c r="K15" s="27">
        <f t="shared" si="0"/>
        <v>1.25</v>
      </c>
      <c r="L15" s="27">
        <f t="shared" si="0"/>
        <v>84.05</v>
      </c>
      <c r="M15" s="27">
        <f t="shared" si="0"/>
        <v>382.4</v>
      </c>
      <c r="N15" s="27">
        <f t="shared" si="0"/>
        <v>61.85</v>
      </c>
      <c r="O15" s="27">
        <f t="shared" si="0"/>
        <v>2.04</v>
      </c>
    </row>
    <row r="16" spans="1:15" x14ac:dyDescent="0.3">
      <c r="A16" s="12"/>
      <c r="B16" s="13" t="s">
        <v>61</v>
      </c>
      <c r="C16" s="13"/>
      <c r="D16" s="14" t="s">
        <v>63</v>
      </c>
      <c r="E16" s="14" t="s">
        <v>64</v>
      </c>
      <c r="F16" s="14" t="s">
        <v>65</v>
      </c>
      <c r="G16" s="14" t="s">
        <v>66</v>
      </c>
      <c r="H16" s="14" t="s">
        <v>67</v>
      </c>
      <c r="I16" s="16" t="s">
        <v>68</v>
      </c>
      <c r="J16" s="15" t="s">
        <v>69</v>
      </c>
      <c r="K16" s="14" t="s">
        <v>84</v>
      </c>
      <c r="L16" s="14" t="s">
        <v>70</v>
      </c>
      <c r="M16" s="14" t="s">
        <v>70</v>
      </c>
      <c r="N16" s="14" t="s">
        <v>71</v>
      </c>
      <c r="O16" s="14" t="s">
        <v>72</v>
      </c>
    </row>
    <row r="17" spans="1:15" x14ac:dyDescent="0.3">
      <c r="A17" s="24"/>
      <c r="B17" s="3" t="s">
        <v>19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3">
      <c r="A18" s="33" t="s">
        <v>157</v>
      </c>
      <c r="B18" s="33" t="s">
        <v>156</v>
      </c>
      <c r="C18" s="27">
        <v>60</v>
      </c>
      <c r="D18" s="27">
        <v>2.58</v>
      </c>
      <c r="E18" s="27">
        <v>10.46</v>
      </c>
      <c r="F18" s="27">
        <v>2.77</v>
      </c>
      <c r="G18" s="27">
        <v>115.52</v>
      </c>
      <c r="H18" s="27">
        <v>0</v>
      </c>
      <c r="I18" s="27">
        <v>1.79</v>
      </c>
      <c r="J18" s="27">
        <v>0</v>
      </c>
      <c r="K18" s="27">
        <v>0</v>
      </c>
      <c r="L18" s="27">
        <v>13.44</v>
      </c>
      <c r="M18" s="27">
        <v>27.44</v>
      </c>
      <c r="N18" s="27">
        <v>18.48</v>
      </c>
      <c r="O18" s="27">
        <v>0.34</v>
      </c>
    </row>
    <row r="19" spans="1:15" x14ac:dyDescent="0.3">
      <c r="A19" s="30" t="s">
        <v>122</v>
      </c>
      <c r="B19" s="38" t="s">
        <v>166</v>
      </c>
      <c r="C19" s="27">
        <v>200</v>
      </c>
      <c r="D19" s="27">
        <v>7.11</v>
      </c>
      <c r="E19" s="27">
        <v>5.27</v>
      </c>
      <c r="F19" s="27">
        <v>10.8</v>
      </c>
      <c r="G19" s="27">
        <v>127.8</v>
      </c>
      <c r="H19" s="27">
        <v>0</v>
      </c>
      <c r="I19" s="27">
        <v>7.76</v>
      </c>
      <c r="J19" s="27">
        <v>0</v>
      </c>
      <c r="K19" s="27">
        <v>0</v>
      </c>
      <c r="L19" s="27">
        <v>26.7</v>
      </c>
      <c r="M19" s="27">
        <v>0</v>
      </c>
      <c r="N19" s="27">
        <v>29.35</v>
      </c>
      <c r="O19" s="27">
        <v>1.29</v>
      </c>
    </row>
    <row r="20" spans="1:15" x14ac:dyDescent="0.3">
      <c r="A20" s="41" t="s">
        <v>119</v>
      </c>
      <c r="B20" s="39" t="s">
        <v>120</v>
      </c>
      <c r="C20" s="27">
        <v>240</v>
      </c>
      <c r="D20" s="27">
        <v>23.64</v>
      </c>
      <c r="E20" s="27">
        <v>18</v>
      </c>
      <c r="F20" s="27">
        <v>16.38</v>
      </c>
      <c r="G20" s="27">
        <v>322.8</v>
      </c>
      <c r="H20" s="27">
        <v>0.11</v>
      </c>
      <c r="I20" s="27">
        <v>4.72</v>
      </c>
      <c r="J20" s="27">
        <v>0</v>
      </c>
      <c r="K20" s="27">
        <v>0</v>
      </c>
      <c r="L20" s="27">
        <v>38.450000000000003</v>
      </c>
      <c r="M20" s="27">
        <v>0</v>
      </c>
      <c r="N20" s="27">
        <v>0</v>
      </c>
      <c r="O20" s="27">
        <v>1.9</v>
      </c>
    </row>
    <row r="21" spans="1:15" x14ac:dyDescent="0.3">
      <c r="A21" s="33" t="s">
        <v>56</v>
      </c>
      <c r="B21" s="30" t="s">
        <v>49</v>
      </c>
      <c r="C21" s="27">
        <v>200</v>
      </c>
      <c r="D21" s="27">
        <v>11</v>
      </c>
      <c r="E21" s="27">
        <v>3.06</v>
      </c>
      <c r="F21" s="27">
        <v>13</v>
      </c>
      <c r="G21" s="27">
        <v>49.3</v>
      </c>
      <c r="H21" s="27">
        <v>0</v>
      </c>
      <c r="I21" s="27">
        <v>6</v>
      </c>
      <c r="J21" s="27">
        <v>0</v>
      </c>
      <c r="K21" s="27">
        <v>0</v>
      </c>
      <c r="L21" s="27">
        <v>11.6</v>
      </c>
      <c r="M21" s="27">
        <v>0</v>
      </c>
      <c r="N21" s="27">
        <v>0</v>
      </c>
      <c r="O21" s="27">
        <v>0.54</v>
      </c>
    </row>
    <row r="22" spans="1:15" x14ac:dyDescent="0.3">
      <c r="A22" s="27"/>
      <c r="B22" s="30" t="s">
        <v>23</v>
      </c>
      <c r="C22" s="27">
        <v>30</v>
      </c>
      <c r="D22" s="27">
        <v>2.2799999999999998</v>
      </c>
      <c r="E22" s="27">
        <v>0.24</v>
      </c>
      <c r="F22" s="27">
        <v>14.76</v>
      </c>
      <c r="G22" s="27">
        <v>70.319999999999993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</row>
    <row r="23" spans="1:15" x14ac:dyDescent="0.3">
      <c r="A23" s="27"/>
      <c r="B23" s="30" t="s">
        <v>112</v>
      </c>
      <c r="C23" s="27">
        <v>30</v>
      </c>
      <c r="D23" s="27">
        <v>1.98</v>
      </c>
      <c r="E23" s="27">
        <v>0.36</v>
      </c>
      <c r="F23" s="4">
        <v>11.88</v>
      </c>
      <c r="G23" s="27">
        <v>57.68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hidden="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5" x14ac:dyDescent="0.3">
      <c r="A25" s="24"/>
      <c r="B25" s="24" t="s">
        <v>18</v>
      </c>
      <c r="C25" s="24">
        <v>760</v>
      </c>
      <c r="D25" s="24">
        <f>D18+D19+D20+D21+D22+D23+D24</f>
        <v>48.589999999999996</v>
      </c>
      <c r="E25" s="24">
        <f t="shared" ref="E25:O25" si="1">E18+E19+E20+E21+E22+E23+E24</f>
        <v>37.390000000000008</v>
      </c>
      <c r="F25" s="24">
        <f t="shared" si="1"/>
        <v>69.59</v>
      </c>
      <c r="G25" s="24">
        <f t="shared" si="1"/>
        <v>743.42</v>
      </c>
      <c r="H25" s="24">
        <f t="shared" si="1"/>
        <v>0.11</v>
      </c>
      <c r="I25" s="24">
        <f t="shared" si="1"/>
        <v>20.27</v>
      </c>
      <c r="J25" s="24">
        <f t="shared" si="1"/>
        <v>0</v>
      </c>
      <c r="K25" s="24">
        <f t="shared" si="1"/>
        <v>0</v>
      </c>
      <c r="L25" s="24">
        <f t="shared" si="1"/>
        <v>90.19</v>
      </c>
      <c r="M25" s="24">
        <f t="shared" si="1"/>
        <v>27.44</v>
      </c>
      <c r="N25" s="24">
        <f t="shared" si="1"/>
        <v>47.83</v>
      </c>
      <c r="O25" s="24">
        <f t="shared" si="1"/>
        <v>4.07</v>
      </c>
    </row>
    <row r="26" spans="1:15" x14ac:dyDescent="0.3">
      <c r="A26" s="24"/>
      <c r="B26" s="13" t="s">
        <v>62</v>
      </c>
      <c r="C26" s="13"/>
      <c r="D26" s="13" t="s">
        <v>73</v>
      </c>
      <c r="E26" s="13" t="s">
        <v>74</v>
      </c>
      <c r="F26" s="13" t="s">
        <v>75</v>
      </c>
      <c r="G26" s="13" t="s">
        <v>76</v>
      </c>
      <c r="H26" s="13" t="s">
        <v>77</v>
      </c>
      <c r="I26" s="13" t="s">
        <v>78</v>
      </c>
      <c r="J26" s="13" t="s">
        <v>79</v>
      </c>
      <c r="K26" s="13" t="s">
        <v>85</v>
      </c>
      <c r="L26" s="13" t="s">
        <v>80</v>
      </c>
      <c r="M26" s="13" t="s">
        <v>80</v>
      </c>
      <c r="N26" s="13" t="s">
        <v>81</v>
      </c>
      <c r="O26" s="13" t="s">
        <v>82</v>
      </c>
    </row>
    <row r="27" spans="1:15" x14ac:dyDescent="0.3">
      <c r="A27" s="24"/>
      <c r="B27" s="24" t="s">
        <v>22</v>
      </c>
      <c r="C27" s="24"/>
      <c r="D27" s="24">
        <f>D15+D25</f>
        <v>66.83</v>
      </c>
      <c r="E27" s="24">
        <f t="shared" ref="E27:O27" si="2">E15+E25</f>
        <v>54.160000000000011</v>
      </c>
      <c r="F27" s="24">
        <f t="shared" si="2"/>
        <v>145.95000000000002</v>
      </c>
      <c r="G27" s="24">
        <f t="shared" si="2"/>
        <v>1271.72</v>
      </c>
      <c r="H27" s="24">
        <f t="shared" si="2"/>
        <v>0.44999999999999996</v>
      </c>
      <c r="I27" s="24">
        <f t="shared" si="2"/>
        <v>31.47</v>
      </c>
      <c r="J27" s="24">
        <f t="shared" si="2"/>
        <v>0</v>
      </c>
      <c r="K27" s="24">
        <f t="shared" si="2"/>
        <v>1.25</v>
      </c>
      <c r="L27" s="24">
        <f t="shared" si="2"/>
        <v>174.24</v>
      </c>
      <c r="M27" s="24">
        <f t="shared" si="2"/>
        <v>409.84</v>
      </c>
      <c r="N27" s="24">
        <f t="shared" si="2"/>
        <v>109.68</v>
      </c>
      <c r="O27" s="24">
        <f t="shared" si="2"/>
        <v>6.11</v>
      </c>
    </row>
    <row r="28" spans="1:1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O37"/>
  <sheetViews>
    <sheetView tabSelected="1" workbookViewId="0">
      <selection activeCell="G14" sqref="G14"/>
    </sheetView>
  </sheetViews>
  <sheetFormatPr defaultColWidth="9.109375" defaultRowHeight="15.6" x14ac:dyDescent="0.3"/>
  <cols>
    <col min="1" max="1" width="13.33203125" style="1" customWidth="1"/>
    <col min="2" max="2" width="46.88671875" style="1" customWidth="1"/>
    <col min="3" max="3" width="9.33203125" style="1" customWidth="1"/>
    <col min="4" max="6" width="9.109375" style="1"/>
    <col min="7" max="7" width="16.109375" style="1" customWidth="1"/>
    <col min="8" max="8" width="7" style="1" customWidth="1"/>
    <col min="9" max="9" width="6.5546875" style="1" customWidth="1"/>
    <col min="10" max="10" width="6.44140625" style="1" customWidth="1"/>
    <col min="11" max="11" width="6.5546875" style="1" customWidth="1"/>
    <col min="12" max="12" width="7.44140625" style="1" customWidth="1"/>
    <col min="13" max="13" width="7.33203125" style="1" customWidth="1"/>
    <col min="14" max="14" width="7.6640625" style="1" customWidth="1"/>
    <col min="15" max="15" width="7.44140625" style="1" customWidth="1"/>
    <col min="16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38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" x14ac:dyDescent="0.4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3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33" t="s">
        <v>172</v>
      </c>
      <c r="B9" s="30" t="s">
        <v>171</v>
      </c>
      <c r="C9" s="27">
        <v>150</v>
      </c>
      <c r="D9" s="4">
        <v>6.66</v>
      </c>
      <c r="E9" s="27">
        <v>9.01</v>
      </c>
      <c r="F9" s="27">
        <v>16.68</v>
      </c>
      <c r="G9" s="27">
        <v>207</v>
      </c>
      <c r="H9" s="27">
        <v>0</v>
      </c>
      <c r="I9" s="27">
        <v>0.83</v>
      </c>
      <c r="J9" s="27">
        <v>0</v>
      </c>
      <c r="K9" s="27">
        <v>0</v>
      </c>
      <c r="L9" s="27">
        <v>19.63</v>
      </c>
      <c r="M9" s="27">
        <v>0</v>
      </c>
      <c r="N9" s="27">
        <v>19.8</v>
      </c>
      <c r="O9" s="27">
        <v>2.75</v>
      </c>
    </row>
    <row r="10" spans="1:15" x14ac:dyDescent="0.3">
      <c r="A10" s="33"/>
      <c r="B10" s="33" t="s">
        <v>173</v>
      </c>
      <c r="C10" s="27">
        <v>10</v>
      </c>
      <c r="D10" s="27">
        <v>4.04</v>
      </c>
      <c r="E10" s="27">
        <v>5.3</v>
      </c>
      <c r="F10" s="27">
        <v>0</v>
      </c>
      <c r="G10" s="27">
        <v>72</v>
      </c>
      <c r="H10" s="27">
        <v>0.21</v>
      </c>
      <c r="I10" s="27">
        <v>0</v>
      </c>
      <c r="J10" s="27">
        <v>0</v>
      </c>
      <c r="K10" s="27">
        <v>0</v>
      </c>
      <c r="L10" s="27">
        <v>14.24</v>
      </c>
      <c r="M10" s="27">
        <v>189.14</v>
      </c>
      <c r="N10" s="27">
        <v>126.28</v>
      </c>
      <c r="O10" s="27">
        <v>4.55</v>
      </c>
    </row>
    <row r="11" spans="1:15" x14ac:dyDescent="0.3">
      <c r="A11" s="30" t="s">
        <v>94</v>
      </c>
      <c r="B11" s="30" t="s">
        <v>174</v>
      </c>
      <c r="C11" s="27">
        <v>40</v>
      </c>
      <c r="D11" s="27">
        <v>2.04</v>
      </c>
      <c r="E11" s="27">
        <v>0.39</v>
      </c>
      <c r="F11" s="27">
        <v>13.56</v>
      </c>
      <c r="G11" s="27">
        <v>60.3</v>
      </c>
      <c r="H11" s="27">
        <v>0.1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</row>
    <row r="12" spans="1:15" x14ac:dyDescent="0.3">
      <c r="A12" s="33"/>
      <c r="B12" s="33" t="s">
        <v>175</v>
      </c>
      <c r="C12" s="27">
        <v>200</v>
      </c>
      <c r="D12" s="27">
        <v>1.04</v>
      </c>
      <c r="E12" s="27">
        <v>0</v>
      </c>
      <c r="F12" s="27">
        <v>26.96</v>
      </c>
      <c r="G12" s="27">
        <v>107.44</v>
      </c>
      <c r="H12" s="27">
        <v>0</v>
      </c>
      <c r="I12" s="27">
        <v>5.6</v>
      </c>
      <c r="J12" s="27">
        <v>0</v>
      </c>
      <c r="K12" s="27">
        <v>0</v>
      </c>
      <c r="L12" s="27">
        <v>28.4</v>
      </c>
      <c r="M12" s="27">
        <v>8</v>
      </c>
      <c r="N12" s="27">
        <v>0</v>
      </c>
      <c r="O12" s="27">
        <v>0.8</v>
      </c>
    </row>
    <row r="13" spans="1:15" hidden="1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x14ac:dyDescent="0.3">
      <c r="A14" s="43"/>
      <c r="B14" s="33" t="s">
        <v>176</v>
      </c>
      <c r="C14" s="43">
        <v>100</v>
      </c>
      <c r="D14" s="43">
        <v>0.4</v>
      </c>
      <c r="E14" s="43">
        <v>0.4</v>
      </c>
      <c r="F14" s="43">
        <v>9.8000000000000007</v>
      </c>
      <c r="G14" s="43">
        <v>47</v>
      </c>
      <c r="H14" s="43"/>
      <c r="I14" s="43"/>
      <c r="J14" s="43"/>
      <c r="K14" s="43"/>
      <c r="L14" s="43"/>
      <c r="M14" s="43"/>
      <c r="N14" s="43"/>
      <c r="O14" s="43"/>
    </row>
    <row r="15" spans="1:15" x14ac:dyDescent="0.3">
      <c r="A15" s="24"/>
      <c r="B15" s="24" t="s">
        <v>18</v>
      </c>
      <c r="C15" s="24">
        <v>500</v>
      </c>
      <c r="D15" s="4">
        <f>D9+D10+D11+D12+D13+D14</f>
        <v>14.179999999999998</v>
      </c>
      <c r="E15" s="24">
        <v>15.1</v>
      </c>
      <c r="F15" s="24">
        <v>67</v>
      </c>
      <c r="G15" s="24">
        <v>493.74</v>
      </c>
      <c r="H15" s="24">
        <f t="shared" ref="E15:O15" si="0">H9+H10+H11+H12+H13</f>
        <v>0.31</v>
      </c>
      <c r="I15" s="24">
        <f t="shared" si="0"/>
        <v>6.43</v>
      </c>
      <c r="J15" s="24">
        <f t="shared" si="0"/>
        <v>0</v>
      </c>
      <c r="K15" s="24">
        <f t="shared" si="0"/>
        <v>0</v>
      </c>
      <c r="L15" s="24">
        <f t="shared" si="0"/>
        <v>62.269999999999996</v>
      </c>
      <c r="M15" s="24">
        <f t="shared" si="0"/>
        <v>197.14</v>
      </c>
      <c r="N15" s="24">
        <f t="shared" si="0"/>
        <v>146.08000000000001</v>
      </c>
      <c r="O15" s="24">
        <f t="shared" si="0"/>
        <v>8.1</v>
      </c>
    </row>
    <row r="16" spans="1:15" x14ac:dyDescent="0.3">
      <c r="A16" s="12"/>
      <c r="B16" s="13" t="s">
        <v>61</v>
      </c>
      <c r="C16" s="13"/>
      <c r="D16" s="14" t="s">
        <v>63</v>
      </c>
      <c r="E16" s="14" t="s">
        <v>64</v>
      </c>
      <c r="F16" s="14" t="s">
        <v>65</v>
      </c>
      <c r="G16" s="14" t="s">
        <v>66</v>
      </c>
      <c r="H16" s="14" t="s">
        <v>67</v>
      </c>
      <c r="I16" s="16" t="s">
        <v>68</v>
      </c>
      <c r="J16" s="15" t="s">
        <v>69</v>
      </c>
      <c r="K16" s="14" t="s">
        <v>84</v>
      </c>
      <c r="L16" s="14" t="s">
        <v>70</v>
      </c>
      <c r="M16" s="14" t="s">
        <v>70</v>
      </c>
      <c r="N16" s="14" t="s">
        <v>71</v>
      </c>
      <c r="O16" s="14" t="s">
        <v>72</v>
      </c>
    </row>
    <row r="17" spans="1:15" x14ac:dyDescent="0.3">
      <c r="A17" s="24"/>
      <c r="B17" s="3" t="s">
        <v>19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x14ac:dyDescent="0.3">
      <c r="A19" s="33" t="s">
        <v>97</v>
      </c>
      <c r="B19" s="35" t="s">
        <v>98</v>
      </c>
      <c r="C19" s="27">
        <v>60</v>
      </c>
      <c r="D19" s="27">
        <v>0.66</v>
      </c>
      <c r="E19" s="27">
        <v>0.12</v>
      </c>
      <c r="F19" s="27">
        <v>2.2799999999999998</v>
      </c>
      <c r="G19" s="27">
        <v>13.2</v>
      </c>
      <c r="H19" s="27">
        <v>0</v>
      </c>
      <c r="I19" s="27">
        <v>10.5</v>
      </c>
      <c r="J19" s="27">
        <v>0</v>
      </c>
      <c r="K19" s="27">
        <v>0</v>
      </c>
      <c r="L19" s="27">
        <v>0.54</v>
      </c>
      <c r="M19" s="27">
        <v>42</v>
      </c>
      <c r="N19" s="27">
        <v>12</v>
      </c>
      <c r="O19" s="27">
        <v>0.6</v>
      </c>
    </row>
    <row r="20" spans="1:15" x14ac:dyDescent="0.3">
      <c r="A20" s="33" t="s">
        <v>130</v>
      </c>
      <c r="B20" s="33" t="s">
        <v>160</v>
      </c>
      <c r="C20" s="28">
        <v>225</v>
      </c>
      <c r="D20" s="28">
        <v>4.4000000000000004</v>
      </c>
      <c r="E20" s="28">
        <v>5.3</v>
      </c>
      <c r="F20" s="28">
        <v>24.2</v>
      </c>
      <c r="G20" s="28">
        <v>162</v>
      </c>
      <c r="H20" s="28">
        <v>0.98</v>
      </c>
      <c r="I20" s="28">
        <v>8.1199999999999992</v>
      </c>
      <c r="J20" s="28">
        <v>0</v>
      </c>
      <c r="K20" s="28">
        <v>0</v>
      </c>
      <c r="L20" s="28">
        <v>15.12</v>
      </c>
      <c r="M20" s="28">
        <v>56.42</v>
      </c>
      <c r="N20" s="28">
        <v>23.52</v>
      </c>
      <c r="O20" s="28">
        <v>0.84</v>
      </c>
    </row>
    <row r="21" spans="1:15" hidden="1" x14ac:dyDescent="0.3">
      <c r="A21" s="33"/>
      <c r="B21" s="3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3">
      <c r="A22" s="33" t="s">
        <v>95</v>
      </c>
      <c r="B22" s="30" t="s">
        <v>46</v>
      </c>
      <c r="C22" s="27">
        <v>230</v>
      </c>
      <c r="D22" s="27">
        <v>5.1100000000000003</v>
      </c>
      <c r="E22" s="27">
        <v>13.03</v>
      </c>
      <c r="F22" s="27">
        <v>36.22</v>
      </c>
      <c r="G22" s="27">
        <v>356</v>
      </c>
      <c r="H22" s="27">
        <v>0.155</v>
      </c>
      <c r="I22" s="27">
        <v>1.7</v>
      </c>
      <c r="J22" s="27">
        <v>0.13</v>
      </c>
      <c r="K22" s="27">
        <v>0.28000000000000003</v>
      </c>
      <c r="L22" s="27">
        <v>103.11</v>
      </c>
      <c r="M22" s="27">
        <v>148.69999999999999</v>
      </c>
      <c r="N22" s="27">
        <v>19.170000000000002</v>
      </c>
      <c r="O22" s="27">
        <v>0.86</v>
      </c>
    </row>
    <row r="23" spans="1:15" x14ac:dyDescent="0.3">
      <c r="A23" s="33" t="s">
        <v>56</v>
      </c>
      <c r="B23" s="30" t="s">
        <v>49</v>
      </c>
      <c r="C23" s="27">
        <v>200</v>
      </c>
      <c r="D23" s="27">
        <v>11</v>
      </c>
      <c r="E23" s="27">
        <v>3.06</v>
      </c>
      <c r="F23" s="27">
        <v>13</v>
      </c>
      <c r="G23" s="27">
        <v>49.3</v>
      </c>
      <c r="H23" s="27">
        <v>0</v>
      </c>
      <c r="I23" s="27">
        <v>6</v>
      </c>
      <c r="J23" s="27">
        <v>0</v>
      </c>
      <c r="K23" s="27">
        <v>0</v>
      </c>
      <c r="L23" s="27">
        <v>11.6</v>
      </c>
      <c r="M23" s="27">
        <v>0</v>
      </c>
      <c r="N23" s="27">
        <v>0</v>
      </c>
      <c r="O23" s="27">
        <v>0.54</v>
      </c>
    </row>
    <row r="24" spans="1:15" x14ac:dyDescent="0.3">
      <c r="A24" s="27"/>
      <c r="B24" s="30" t="s">
        <v>23</v>
      </c>
      <c r="C24" s="27">
        <v>30</v>
      </c>
      <c r="D24" s="27">
        <v>2.2799999999999998</v>
      </c>
      <c r="E24" s="27">
        <v>0.24</v>
      </c>
      <c r="F24" s="27">
        <v>14.76</v>
      </c>
      <c r="G24" s="27">
        <v>70.319999999999993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1:15" x14ac:dyDescent="0.3">
      <c r="A25" s="27"/>
      <c r="B25" s="30" t="s">
        <v>112</v>
      </c>
      <c r="C25" s="27">
        <v>30</v>
      </c>
      <c r="D25" s="27">
        <v>1.98</v>
      </c>
      <c r="E25" s="27">
        <v>0.36</v>
      </c>
      <c r="F25" s="4">
        <v>11.88</v>
      </c>
      <c r="G25" s="27">
        <v>57.68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</row>
    <row r="26" spans="1:15" x14ac:dyDescent="0.3">
      <c r="A26" s="24"/>
      <c r="B26" s="24" t="s">
        <v>18</v>
      </c>
      <c r="C26" s="24">
        <v>775</v>
      </c>
      <c r="D26" s="24">
        <f>D19+D20+D22+D23+D24+D25</f>
        <v>25.430000000000003</v>
      </c>
      <c r="E26" s="27">
        <f t="shared" ref="E26:O26" si="1">E19+E20+E22+E23+E24+E25</f>
        <v>22.109999999999996</v>
      </c>
      <c r="F26" s="27">
        <f t="shared" si="1"/>
        <v>102.34</v>
      </c>
      <c r="G26" s="27">
        <f t="shared" si="1"/>
        <v>708.49999999999989</v>
      </c>
      <c r="H26" s="27">
        <f t="shared" si="1"/>
        <v>1.135</v>
      </c>
      <c r="I26" s="27">
        <f t="shared" si="1"/>
        <v>26.319999999999997</v>
      </c>
      <c r="J26" s="27">
        <f t="shared" si="1"/>
        <v>0.13</v>
      </c>
      <c r="K26" s="27">
        <f t="shared" si="1"/>
        <v>0.28000000000000003</v>
      </c>
      <c r="L26" s="27">
        <f t="shared" si="1"/>
        <v>130.37</v>
      </c>
      <c r="M26" s="27">
        <f t="shared" si="1"/>
        <v>247.12</v>
      </c>
      <c r="N26" s="27">
        <f t="shared" si="1"/>
        <v>54.69</v>
      </c>
      <c r="O26" s="27">
        <f t="shared" si="1"/>
        <v>2.84</v>
      </c>
    </row>
    <row r="27" spans="1:15" x14ac:dyDescent="0.3">
      <c r="A27" s="24"/>
      <c r="B27" s="13" t="s">
        <v>62</v>
      </c>
      <c r="C27" s="13"/>
      <c r="D27" s="13" t="s">
        <v>73</v>
      </c>
      <c r="E27" s="13" t="s">
        <v>74</v>
      </c>
      <c r="F27" s="13" t="s">
        <v>75</v>
      </c>
      <c r="G27" s="13" t="s">
        <v>76</v>
      </c>
      <c r="H27" s="13" t="s">
        <v>77</v>
      </c>
      <c r="I27" s="13" t="s">
        <v>78</v>
      </c>
      <c r="J27" s="13" t="s">
        <v>79</v>
      </c>
      <c r="K27" s="13" t="s">
        <v>85</v>
      </c>
      <c r="L27" s="13" t="s">
        <v>80</v>
      </c>
      <c r="M27" s="13" t="s">
        <v>80</v>
      </c>
      <c r="N27" s="13" t="s">
        <v>81</v>
      </c>
      <c r="O27" s="13" t="s">
        <v>82</v>
      </c>
    </row>
    <row r="28" spans="1:15" x14ac:dyDescent="0.3">
      <c r="A28" s="24"/>
      <c r="B28" s="24" t="s">
        <v>22</v>
      </c>
      <c r="C28" s="24"/>
      <c r="D28" s="24">
        <f>D15+D26</f>
        <v>39.61</v>
      </c>
      <c r="E28" s="24">
        <f t="shared" ref="E28:O28" si="2">E15+E26</f>
        <v>37.209999999999994</v>
      </c>
      <c r="F28" s="24">
        <f t="shared" si="2"/>
        <v>169.34</v>
      </c>
      <c r="G28" s="24">
        <f t="shared" si="2"/>
        <v>1202.2399999999998</v>
      </c>
      <c r="H28" s="24">
        <f t="shared" si="2"/>
        <v>1.4450000000000001</v>
      </c>
      <c r="I28" s="24">
        <f t="shared" si="2"/>
        <v>32.75</v>
      </c>
      <c r="J28" s="24">
        <f t="shared" si="2"/>
        <v>0.13</v>
      </c>
      <c r="K28" s="24">
        <f t="shared" si="2"/>
        <v>0.28000000000000003</v>
      </c>
      <c r="L28" s="24">
        <f t="shared" si="2"/>
        <v>192.64</v>
      </c>
      <c r="M28" s="24">
        <f t="shared" si="2"/>
        <v>444.26</v>
      </c>
      <c r="N28" s="24">
        <f t="shared" si="2"/>
        <v>200.77</v>
      </c>
      <c r="O28" s="24">
        <f t="shared" si="2"/>
        <v>10.94</v>
      </c>
    </row>
    <row r="29" spans="1:15" x14ac:dyDescent="0.3">
      <c r="A29" s="33"/>
      <c r="B29" s="3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3"/>
      <c r="B30" s="33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3">
      <c r="A35" s="2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x14ac:dyDescent="0.3">
      <c r="A36" s="2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x14ac:dyDescent="0.3">
      <c r="A37" s="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35"/>
  <sheetViews>
    <sheetView topLeftCell="A7" workbookViewId="0">
      <selection activeCell="C9" sqref="C9:C13"/>
    </sheetView>
  </sheetViews>
  <sheetFormatPr defaultColWidth="9.109375" defaultRowHeight="15.6" x14ac:dyDescent="0.3"/>
  <cols>
    <col min="1" max="1" width="13.88671875" style="1" customWidth="1"/>
    <col min="2" max="2" width="37.44140625" style="1" customWidth="1"/>
    <col min="3" max="3" width="11.109375" style="1" customWidth="1"/>
    <col min="4" max="6" width="9.109375" style="1"/>
    <col min="7" max="7" width="17" style="1" customWidth="1"/>
    <col min="8" max="8" width="7.5546875" style="1" customWidth="1"/>
    <col min="9" max="9" width="7.33203125" style="1" customWidth="1"/>
    <col min="10" max="10" width="6.5546875" style="1" customWidth="1"/>
    <col min="11" max="11" width="6.6640625" style="1" customWidth="1"/>
    <col min="12" max="12" width="7.6640625" style="1" customWidth="1"/>
    <col min="13" max="13" width="8.44140625" style="1" customWidth="1"/>
    <col min="14" max="14" width="7.88671875" style="1" customWidth="1"/>
    <col min="15" max="15" width="8" style="1" customWidth="1"/>
    <col min="16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" x14ac:dyDescent="0.4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3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31" t="s">
        <v>87</v>
      </c>
      <c r="B9" s="31" t="s">
        <v>168</v>
      </c>
      <c r="C9" s="19">
        <v>155</v>
      </c>
      <c r="D9" s="19">
        <v>3.4</v>
      </c>
      <c r="E9" s="19">
        <v>4.21</v>
      </c>
      <c r="F9" s="19">
        <v>18.16</v>
      </c>
      <c r="G9" s="19">
        <v>123.4</v>
      </c>
      <c r="H9" s="19">
        <v>5.1999999999999998E-2</v>
      </c>
      <c r="I9" s="20">
        <v>1.7999999999999999E-2</v>
      </c>
      <c r="J9" s="19">
        <v>0</v>
      </c>
      <c r="K9" s="19">
        <v>0</v>
      </c>
      <c r="L9" s="19">
        <v>16.93</v>
      </c>
      <c r="M9" s="19">
        <v>0</v>
      </c>
      <c r="N9" s="19">
        <v>0</v>
      </c>
      <c r="O9" s="19">
        <v>0.3</v>
      </c>
    </row>
    <row r="10" spans="1:15" x14ac:dyDescent="0.3">
      <c r="A10" s="30" t="s">
        <v>115</v>
      </c>
      <c r="B10" s="33" t="s">
        <v>116</v>
      </c>
      <c r="C10" s="27">
        <v>60</v>
      </c>
      <c r="D10" s="27">
        <v>3.2</v>
      </c>
      <c r="E10" s="27">
        <v>3.6</v>
      </c>
      <c r="F10" s="27">
        <v>0.4</v>
      </c>
      <c r="G10" s="27">
        <v>82</v>
      </c>
      <c r="H10" s="27">
        <v>0.04</v>
      </c>
      <c r="I10" s="27">
        <v>0</v>
      </c>
      <c r="J10" s="27">
        <v>0</v>
      </c>
      <c r="K10" s="27">
        <v>0</v>
      </c>
      <c r="L10" s="27">
        <v>28.7</v>
      </c>
      <c r="M10" s="27">
        <v>0</v>
      </c>
      <c r="N10" s="27">
        <v>0</v>
      </c>
      <c r="O10" s="27">
        <v>1.3</v>
      </c>
    </row>
    <row r="11" spans="1:15" x14ac:dyDescent="0.3">
      <c r="A11" s="30" t="s">
        <v>127</v>
      </c>
      <c r="B11" s="30" t="s">
        <v>169</v>
      </c>
      <c r="C11" s="29">
        <v>50</v>
      </c>
      <c r="D11" s="27">
        <v>4</v>
      </c>
      <c r="E11" s="27">
        <v>8</v>
      </c>
      <c r="F11" s="27">
        <v>19.78</v>
      </c>
      <c r="G11" s="27">
        <v>150.97</v>
      </c>
      <c r="H11" s="27">
        <v>0.09</v>
      </c>
      <c r="I11" s="27">
        <v>0.05</v>
      </c>
      <c r="J11" s="27">
        <v>0</v>
      </c>
      <c r="K11" s="27">
        <v>0</v>
      </c>
      <c r="L11" s="27">
        <v>172.53</v>
      </c>
      <c r="M11" s="27">
        <v>0</v>
      </c>
      <c r="N11" s="27">
        <v>0</v>
      </c>
      <c r="O11" s="27">
        <v>1.5</v>
      </c>
    </row>
    <row r="12" spans="1:15" x14ac:dyDescent="0.3">
      <c r="A12" s="33" t="s">
        <v>102</v>
      </c>
      <c r="B12" s="33" t="s">
        <v>58</v>
      </c>
      <c r="C12" s="27">
        <v>200</v>
      </c>
      <c r="D12" s="27">
        <v>7.84</v>
      </c>
      <c r="E12" s="27">
        <v>3</v>
      </c>
      <c r="F12" s="27">
        <v>25.4</v>
      </c>
      <c r="G12" s="27">
        <v>119.4</v>
      </c>
      <c r="H12" s="27">
        <v>0.02</v>
      </c>
      <c r="I12" s="27">
        <v>0.4</v>
      </c>
      <c r="J12" s="27">
        <v>0</v>
      </c>
      <c r="K12" s="27">
        <v>0</v>
      </c>
      <c r="L12" s="27">
        <v>84</v>
      </c>
      <c r="M12" s="27">
        <v>70</v>
      </c>
      <c r="N12" s="27">
        <v>0</v>
      </c>
      <c r="O12" s="27">
        <v>0</v>
      </c>
    </row>
    <row r="13" spans="1:15" x14ac:dyDescent="0.3">
      <c r="A13" s="27"/>
      <c r="B13" s="33" t="s">
        <v>104</v>
      </c>
      <c r="C13" s="27">
        <v>100</v>
      </c>
      <c r="D13" s="27">
        <v>0.6</v>
      </c>
      <c r="E13" s="27">
        <v>0.6</v>
      </c>
      <c r="F13" s="27">
        <v>14.7</v>
      </c>
      <c r="G13" s="27">
        <v>70.3</v>
      </c>
      <c r="H13" s="27">
        <v>0.03</v>
      </c>
      <c r="I13" s="27">
        <v>15</v>
      </c>
      <c r="J13" s="27">
        <v>0</v>
      </c>
      <c r="K13" s="27">
        <v>0</v>
      </c>
      <c r="L13" s="27">
        <v>24</v>
      </c>
      <c r="M13" s="27">
        <v>0</v>
      </c>
      <c r="N13" s="27">
        <v>13.5</v>
      </c>
      <c r="O13" s="27">
        <v>3.3</v>
      </c>
    </row>
    <row r="14" spans="1:15" hidden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">
      <c r="A15" s="2"/>
      <c r="B15" s="2" t="s">
        <v>18</v>
      </c>
      <c r="C15" s="2">
        <v>565</v>
      </c>
      <c r="D15" s="2">
        <f>D9+D10+D11+D12+D13</f>
        <v>19.04</v>
      </c>
      <c r="E15" s="7">
        <f t="shared" ref="E15:O15" si="0">E9+E10+E11+E12+E13</f>
        <v>19.410000000000004</v>
      </c>
      <c r="F15" s="7">
        <f t="shared" si="0"/>
        <v>78.44</v>
      </c>
      <c r="G15" s="7">
        <f t="shared" si="0"/>
        <v>546.06999999999994</v>
      </c>
      <c r="H15" s="7">
        <f t="shared" si="0"/>
        <v>0.23199999999999998</v>
      </c>
      <c r="I15" s="7">
        <f t="shared" si="0"/>
        <v>15.468</v>
      </c>
      <c r="J15" s="7">
        <f t="shared" si="0"/>
        <v>0</v>
      </c>
      <c r="K15" s="7">
        <f t="shared" si="0"/>
        <v>0</v>
      </c>
      <c r="L15" s="7">
        <f t="shared" si="0"/>
        <v>326.15999999999997</v>
      </c>
      <c r="M15" s="7">
        <f t="shared" si="0"/>
        <v>70</v>
      </c>
      <c r="N15" s="7">
        <f t="shared" si="0"/>
        <v>13.5</v>
      </c>
      <c r="O15" s="7">
        <f t="shared" si="0"/>
        <v>6.4</v>
      </c>
    </row>
    <row r="16" spans="1:15" x14ac:dyDescent="0.3">
      <c r="A16" s="12"/>
      <c r="B16" s="13" t="s">
        <v>61</v>
      </c>
      <c r="C16" s="13"/>
      <c r="D16" s="14" t="s">
        <v>63</v>
      </c>
      <c r="E16" s="14" t="s">
        <v>64</v>
      </c>
      <c r="F16" s="14" t="s">
        <v>65</v>
      </c>
      <c r="G16" s="14" t="s">
        <v>66</v>
      </c>
      <c r="H16" s="14" t="s">
        <v>67</v>
      </c>
      <c r="I16" s="16" t="s">
        <v>68</v>
      </c>
      <c r="J16" s="15" t="s">
        <v>69</v>
      </c>
      <c r="K16" s="14" t="s">
        <v>84</v>
      </c>
      <c r="L16" s="14" t="s">
        <v>70</v>
      </c>
      <c r="M16" s="14" t="s">
        <v>70</v>
      </c>
      <c r="N16" s="14" t="s">
        <v>71</v>
      </c>
      <c r="O16" s="14" t="s">
        <v>72</v>
      </c>
    </row>
    <row r="17" spans="1:15" x14ac:dyDescent="0.3">
      <c r="A17" s="2"/>
      <c r="B17" s="3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30" t="s">
        <v>40</v>
      </c>
      <c r="B18" s="30" t="s">
        <v>24</v>
      </c>
      <c r="C18" s="27">
        <v>80</v>
      </c>
      <c r="D18" s="27">
        <v>0.82</v>
      </c>
      <c r="E18" s="27">
        <v>3.08</v>
      </c>
      <c r="F18" s="27">
        <v>4.7</v>
      </c>
      <c r="G18" s="27">
        <v>49.84</v>
      </c>
      <c r="H18" s="27">
        <v>0</v>
      </c>
      <c r="I18" s="27">
        <v>0.42</v>
      </c>
      <c r="J18" s="27">
        <v>0</v>
      </c>
      <c r="K18" s="27">
        <v>0</v>
      </c>
      <c r="L18" s="27">
        <v>42</v>
      </c>
      <c r="M18" s="27">
        <v>26.6</v>
      </c>
      <c r="N18" s="27">
        <v>13.3</v>
      </c>
      <c r="O18" s="27">
        <v>7.0000000000000007E-2</v>
      </c>
    </row>
    <row r="19" spans="1:15" x14ac:dyDescent="0.3">
      <c r="A19" s="39" t="s">
        <v>155</v>
      </c>
      <c r="B19" s="40" t="s">
        <v>165</v>
      </c>
      <c r="C19" s="27">
        <v>235</v>
      </c>
      <c r="D19" s="27">
        <v>7.5</v>
      </c>
      <c r="E19" s="27">
        <v>8.9</v>
      </c>
      <c r="F19" s="27">
        <v>9.5</v>
      </c>
      <c r="G19" s="27">
        <v>148</v>
      </c>
      <c r="H19" s="27">
        <v>0</v>
      </c>
      <c r="I19" s="27">
        <v>4.3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</row>
    <row r="20" spans="1:15" x14ac:dyDescent="0.3">
      <c r="A20" s="33" t="s">
        <v>92</v>
      </c>
      <c r="B20" s="33" t="s">
        <v>110</v>
      </c>
      <c r="C20" s="27">
        <v>210</v>
      </c>
      <c r="D20" s="27">
        <v>13.49</v>
      </c>
      <c r="E20" s="27">
        <v>16.350000000000001</v>
      </c>
      <c r="F20" s="27">
        <v>24.35</v>
      </c>
      <c r="G20" s="27">
        <v>262.52999999999997</v>
      </c>
      <c r="H20" s="27">
        <v>0.06</v>
      </c>
      <c r="I20" s="27">
        <v>0.96</v>
      </c>
      <c r="J20" s="27">
        <v>46</v>
      </c>
      <c r="K20" s="27">
        <v>0</v>
      </c>
      <c r="L20" s="27">
        <v>43.3</v>
      </c>
      <c r="M20" s="27">
        <v>191</v>
      </c>
      <c r="N20" s="27">
        <v>45.65</v>
      </c>
      <c r="O20" s="27">
        <v>2.08</v>
      </c>
    </row>
    <row r="21" spans="1:15" hidden="1" x14ac:dyDescent="0.3">
      <c r="A21" s="33" t="s">
        <v>42</v>
      </c>
      <c r="B21" s="36" t="s">
        <v>117</v>
      </c>
      <c r="C21" s="27">
        <v>200</v>
      </c>
      <c r="D21" s="27">
        <v>8.5500000000000007</v>
      </c>
      <c r="E21" s="27">
        <v>12.6</v>
      </c>
      <c r="F21" s="27">
        <v>58.8</v>
      </c>
      <c r="G21" s="27">
        <v>390.6</v>
      </c>
      <c r="H21" s="27">
        <v>0.09</v>
      </c>
      <c r="I21" s="27">
        <v>0</v>
      </c>
      <c r="J21" s="27">
        <v>0</v>
      </c>
      <c r="K21" s="27">
        <v>0</v>
      </c>
      <c r="L21" s="27">
        <v>24.3</v>
      </c>
      <c r="M21" s="27">
        <v>198.43</v>
      </c>
      <c r="N21" s="27">
        <v>168.37</v>
      </c>
      <c r="O21" s="27">
        <v>1.1200000000000001</v>
      </c>
    </row>
    <row r="22" spans="1:15" x14ac:dyDescent="0.3">
      <c r="A22" s="33" t="s">
        <v>106</v>
      </c>
      <c r="B22" s="33" t="s">
        <v>107</v>
      </c>
      <c r="C22" s="27">
        <v>200</v>
      </c>
      <c r="D22" s="27">
        <v>0.66</v>
      </c>
      <c r="E22" s="27">
        <v>0.09</v>
      </c>
      <c r="F22" s="27">
        <v>32.01</v>
      </c>
      <c r="G22" s="27">
        <v>132.80000000000001</v>
      </c>
      <c r="H22" s="27">
        <v>4.4999999999999998E-2</v>
      </c>
      <c r="I22" s="27">
        <v>8.5</v>
      </c>
      <c r="J22" s="27">
        <v>0</v>
      </c>
      <c r="K22" s="27">
        <v>0.6</v>
      </c>
      <c r="L22" s="27">
        <v>137</v>
      </c>
      <c r="M22" s="27">
        <v>80</v>
      </c>
      <c r="N22" s="27">
        <v>13</v>
      </c>
      <c r="O22" s="27">
        <v>0.4</v>
      </c>
    </row>
    <row r="23" spans="1:15" x14ac:dyDescent="0.3">
      <c r="A23" s="27"/>
      <c r="B23" s="30" t="s">
        <v>23</v>
      </c>
      <c r="C23" s="27">
        <v>30</v>
      </c>
      <c r="D23" s="27">
        <v>2.2799999999999998</v>
      </c>
      <c r="E23" s="27">
        <v>0.24</v>
      </c>
      <c r="F23" s="27">
        <v>14.76</v>
      </c>
      <c r="G23" s="27">
        <v>70.319999999999993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x14ac:dyDescent="0.3">
      <c r="A24" s="27"/>
      <c r="B24" s="30" t="s">
        <v>112</v>
      </c>
      <c r="C24" s="27">
        <v>30</v>
      </c>
      <c r="D24" s="27">
        <v>1.98</v>
      </c>
      <c r="E24" s="27">
        <v>0.36</v>
      </c>
      <c r="F24" s="4">
        <v>11.88</v>
      </c>
      <c r="G24" s="27">
        <v>57.68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1:15" x14ac:dyDescent="0.3">
      <c r="A25" s="2"/>
      <c r="B25" s="2" t="s">
        <v>18</v>
      </c>
      <c r="C25" s="2">
        <v>785</v>
      </c>
      <c r="D25" s="2">
        <f>D18+D19+D20+D22+D23+D24</f>
        <v>26.730000000000004</v>
      </c>
      <c r="E25" s="27">
        <f t="shared" ref="E25:O25" si="1">E18+E19+E20+E22+E23+E24</f>
        <v>29.02</v>
      </c>
      <c r="F25" s="27">
        <f t="shared" si="1"/>
        <v>97.2</v>
      </c>
      <c r="G25" s="27">
        <f t="shared" si="1"/>
        <v>721.17</v>
      </c>
      <c r="H25" s="27">
        <f t="shared" si="1"/>
        <v>0.105</v>
      </c>
      <c r="I25" s="27">
        <f t="shared" si="1"/>
        <v>14.18</v>
      </c>
      <c r="J25" s="27">
        <f t="shared" si="1"/>
        <v>46</v>
      </c>
      <c r="K25" s="27">
        <f t="shared" si="1"/>
        <v>0.6</v>
      </c>
      <c r="L25" s="27">
        <f t="shared" si="1"/>
        <v>222.3</v>
      </c>
      <c r="M25" s="27">
        <f t="shared" si="1"/>
        <v>297.60000000000002</v>
      </c>
      <c r="N25" s="27">
        <f t="shared" si="1"/>
        <v>71.95</v>
      </c>
      <c r="O25" s="27">
        <f t="shared" si="1"/>
        <v>2.5499999999999998</v>
      </c>
    </row>
    <row r="26" spans="1:15" x14ac:dyDescent="0.3">
      <c r="A26" s="18"/>
      <c r="B26" s="13" t="s">
        <v>62</v>
      </c>
      <c r="C26" s="13"/>
      <c r="D26" s="13" t="s">
        <v>73</v>
      </c>
      <c r="E26" s="13" t="s">
        <v>74</v>
      </c>
      <c r="F26" s="13" t="s">
        <v>75</v>
      </c>
      <c r="G26" s="13" t="s">
        <v>76</v>
      </c>
      <c r="H26" s="13" t="s">
        <v>77</v>
      </c>
      <c r="I26" s="13" t="s">
        <v>78</v>
      </c>
      <c r="J26" s="13" t="s">
        <v>79</v>
      </c>
      <c r="K26" s="13" t="s">
        <v>85</v>
      </c>
      <c r="L26" s="13" t="s">
        <v>80</v>
      </c>
      <c r="M26" s="13" t="s">
        <v>80</v>
      </c>
      <c r="N26" s="13" t="s">
        <v>81</v>
      </c>
      <c r="O26" s="13" t="s">
        <v>82</v>
      </c>
    </row>
    <row r="27" spans="1:15" x14ac:dyDescent="0.3">
      <c r="A27" s="2"/>
      <c r="B27" s="2" t="s">
        <v>22</v>
      </c>
      <c r="C27" s="2"/>
      <c r="D27" s="2">
        <f t="shared" ref="D27:O27" si="2">D15+D25</f>
        <v>45.77</v>
      </c>
      <c r="E27" s="7">
        <f t="shared" si="2"/>
        <v>48.430000000000007</v>
      </c>
      <c r="F27" s="7">
        <f t="shared" si="2"/>
        <v>175.64</v>
      </c>
      <c r="G27" s="7">
        <f t="shared" si="2"/>
        <v>1267.2399999999998</v>
      </c>
      <c r="H27" s="7">
        <f t="shared" si="2"/>
        <v>0.33699999999999997</v>
      </c>
      <c r="I27" s="7">
        <f t="shared" si="2"/>
        <v>29.648</v>
      </c>
      <c r="J27" s="7">
        <f t="shared" si="2"/>
        <v>46</v>
      </c>
      <c r="K27" s="7">
        <f t="shared" si="2"/>
        <v>0.6</v>
      </c>
      <c r="L27" s="7">
        <f t="shared" si="2"/>
        <v>548.46</v>
      </c>
      <c r="M27" s="7">
        <f t="shared" si="2"/>
        <v>367.6</v>
      </c>
      <c r="N27" s="7">
        <f t="shared" si="2"/>
        <v>85.45</v>
      </c>
      <c r="O27" s="7">
        <f t="shared" si="2"/>
        <v>8.9499999999999993</v>
      </c>
    </row>
    <row r="28" spans="1:1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O38"/>
  <sheetViews>
    <sheetView topLeftCell="A7" workbookViewId="0">
      <selection activeCell="A27" sqref="A27"/>
    </sheetView>
  </sheetViews>
  <sheetFormatPr defaultColWidth="9.109375" defaultRowHeight="15.6" x14ac:dyDescent="0.3"/>
  <cols>
    <col min="1" max="1" width="14.5546875" style="1" customWidth="1"/>
    <col min="2" max="2" width="48.44140625" style="1" customWidth="1"/>
    <col min="3" max="3" width="8.44140625" style="1" customWidth="1"/>
    <col min="4" max="4" width="8" style="1" customWidth="1"/>
    <col min="5" max="6" width="7.6640625" style="1" customWidth="1"/>
    <col min="7" max="7" width="17.109375" style="1" customWidth="1"/>
    <col min="8" max="8" width="10.109375" style="1" customWidth="1"/>
    <col min="9" max="9" width="7.5546875" style="1" customWidth="1"/>
    <col min="10" max="10" width="8" style="1" customWidth="1"/>
    <col min="11" max="12" width="7.6640625" style="1" customWidth="1"/>
    <col min="13" max="13" width="7.88671875" style="1" customWidth="1"/>
    <col min="14" max="14" width="7.44140625" style="1" customWidth="1"/>
    <col min="15" max="15" width="7.5546875" style="1" customWidth="1"/>
    <col min="16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36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ht="15.75" customHeight="1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" x14ac:dyDescent="0.4">
      <c r="A7" s="49"/>
      <c r="B7" s="49"/>
      <c r="C7" s="51"/>
      <c r="D7" s="23" t="s">
        <v>6</v>
      </c>
      <c r="E7" s="23" t="s">
        <v>7</v>
      </c>
      <c r="F7" s="23" t="s">
        <v>8</v>
      </c>
      <c r="G7" s="51"/>
      <c r="H7" s="23" t="s">
        <v>9</v>
      </c>
      <c r="I7" s="23" t="s">
        <v>10</v>
      </c>
      <c r="J7" s="23" t="s">
        <v>11</v>
      </c>
      <c r="K7" s="23" t="s">
        <v>12</v>
      </c>
      <c r="L7" s="23" t="s">
        <v>13</v>
      </c>
      <c r="M7" s="23" t="s">
        <v>14</v>
      </c>
      <c r="N7" s="23" t="s">
        <v>15</v>
      </c>
      <c r="O7" s="23" t="s">
        <v>16</v>
      </c>
    </row>
    <row r="8" spans="1:15" x14ac:dyDescent="0.3">
      <c r="A8" s="23"/>
      <c r="B8" s="3" t="s">
        <v>17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idden="1" x14ac:dyDescent="0.3">
      <c r="A9" s="30"/>
      <c r="B9" s="30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x14ac:dyDescent="0.3">
      <c r="A10" s="33" t="s">
        <v>145</v>
      </c>
      <c r="B10" s="30" t="s">
        <v>154</v>
      </c>
      <c r="C10" s="27">
        <v>200</v>
      </c>
      <c r="D10" s="27">
        <v>4.3</v>
      </c>
      <c r="E10" s="27">
        <v>11.56</v>
      </c>
      <c r="F10" s="27">
        <v>31.41</v>
      </c>
      <c r="G10" s="27">
        <v>271</v>
      </c>
      <c r="H10" s="27">
        <v>0.03</v>
      </c>
      <c r="I10" s="27">
        <v>0</v>
      </c>
      <c r="J10" s="27">
        <v>0</v>
      </c>
      <c r="K10" s="27">
        <v>0</v>
      </c>
      <c r="L10" s="27">
        <v>12.14</v>
      </c>
      <c r="M10" s="27">
        <v>0</v>
      </c>
      <c r="N10" s="27">
        <v>8.14</v>
      </c>
      <c r="O10" s="27">
        <v>0.88</v>
      </c>
    </row>
    <row r="11" spans="1:15" x14ac:dyDescent="0.3">
      <c r="A11" s="33" t="s">
        <v>56</v>
      </c>
      <c r="B11" s="30" t="s">
        <v>49</v>
      </c>
      <c r="C11" s="27">
        <v>200</v>
      </c>
      <c r="D11" s="27">
        <v>11</v>
      </c>
      <c r="E11" s="27">
        <v>3.06</v>
      </c>
      <c r="F11" s="27">
        <v>13</v>
      </c>
      <c r="G11" s="27">
        <v>49.3</v>
      </c>
      <c r="H11" s="27">
        <v>0</v>
      </c>
      <c r="I11" s="27">
        <v>6</v>
      </c>
      <c r="J11" s="27">
        <v>0</v>
      </c>
      <c r="K11" s="27">
        <v>0</v>
      </c>
      <c r="L11" s="27">
        <v>11.6</v>
      </c>
      <c r="M11" s="27">
        <v>0</v>
      </c>
      <c r="N11" s="27">
        <v>0</v>
      </c>
      <c r="O11" s="27">
        <v>0.54</v>
      </c>
    </row>
    <row r="12" spans="1:15" x14ac:dyDescent="0.3">
      <c r="A12" s="30" t="s">
        <v>94</v>
      </c>
      <c r="B12" s="30" t="s">
        <v>23</v>
      </c>
      <c r="C12" s="27">
        <v>50</v>
      </c>
      <c r="D12" s="27">
        <v>3.8</v>
      </c>
      <c r="E12" s="27">
        <v>0.4</v>
      </c>
      <c r="F12" s="27">
        <v>24.6</v>
      </c>
      <c r="G12" s="27">
        <v>117.2</v>
      </c>
      <c r="H12" s="27">
        <v>0.1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</row>
    <row r="13" spans="1:15" ht="31.2" x14ac:dyDescent="0.3">
      <c r="A13" s="33" t="s">
        <v>94</v>
      </c>
      <c r="B13" s="42" t="s">
        <v>149</v>
      </c>
      <c r="C13" s="27">
        <v>50</v>
      </c>
      <c r="D13" s="27">
        <v>0</v>
      </c>
      <c r="E13" s="27">
        <v>1.1000000000000001</v>
      </c>
      <c r="F13" s="27">
        <v>13.5</v>
      </c>
      <c r="G13" s="27">
        <v>140</v>
      </c>
      <c r="H13" s="27">
        <v>0</v>
      </c>
      <c r="I13" s="27">
        <v>0</v>
      </c>
      <c r="J13" s="27">
        <v>0</v>
      </c>
      <c r="K13" s="27">
        <v>0</v>
      </c>
      <c r="L13" s="27">
        <v>2</v>
      </c>
      <c r="M13" s="27">
        <v>0.5</v>
      </c>
      <c r="N13" s="27">
        <v>1</v>
      </c>
      <c r="O13" s="27">
        <v>0.2</v>
      </c>
    </row>
    <row r="14" spans="1:15" x14ac:dyDescent="0.3">
      <c r="A14" s="23"/>
      <c r="B14" s="23" t="s">
        <v>18</v>
      </c>
      <c r="C14" s="23">
        <f>C10+C11+C12+C13</f>
        <v>500</v>
      </c>
      <c r="D14" s="4">
        <f>D9+D10+D11+D12+D15</f>
        <v>19.100000000000001</v>
      </c>
      <c r="E14" s="4">
        <f>E10+E11+E12+E13</f>
        <v>16.12</v>
      </c>
      <c r="F14" s="4">
        <f t="shared" ref="F14:O14" si="0">F10+F11+F12+F13</f>
        <v>82.509999999999991</v>
      </c>
      <c r="G14" s="4">
        <f t="shared" si="0"/>
        <v>577.5</v>
      </c>
      <c r="H14" s="4">
        <f t="shared" si="0"/>
        <v>0.13</v>
      </c>
      <c r="I14" s="4">
        <f t="shared" si="0"/>
        <v>6</v>
      </c>
      <c r="J14" s="4">
        <f t="shared" si="0"/>
        <v>0</v>
      </c>
      <c r="K14" s="4">
        <f t="shared" si="0"/>
        <v>0</v>
      </c>
      <c r="L14" s="4">
        <f t="shared" si="0"/>
        <v>25.740000000000002</v>
      </c>
      <c r="M14" s="4">
        <f t="shared" si="0"/>
        <v>0.5</v>
      </c>
      <c r="N14" s="4">
        <f t="shared" si="0"/>
        <v>9.14</v>
      </c>
      <c r="O14" s="4">
        <f t="shared" si="0"/>
        <v>1.6199999999999999</v>
      </c>
    </row>
    <row r="15" spans="1:15" hidden="1" x14ac:dyDescent="0.3">
      <c r="A15" s="12"/>
      <c r="B15" s="26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x14ac:dyDescent="0.3">
      <c r="A16" s="23"/>
      <c r="B16" s="13" t="s">
        <v>61</v>
      </c>
      <c r="C16" s="13"/>
      <c r="D16" s="14" t="s">
        <v>63</v>
      </c>
      <c r="E16" s="14" t="s">
        <v>64</v>
      </c>
      <c r="F16" s="14" t="s">
        <v>65</v>
      </c>
      <c r="G16" s="14" t="s">
        <v>66</v>
      </c>
      <c r="H16" s="14" t="s">
        <v>67</v>
      </c>
      <c r="I16" s="16" t="s">
        <v>68</v>
      </c>
      <c r="J16" s="15" t="s">
        <v>69</v>
      </c>
      <c r="K16" s="14" t="s">
        <v>84</v>
      </c>
      <c r="L16" s="14" t="s">
        <v>70</v>
      </c>
      <c r="M16" s="14" t="s">
        <v>70</v>
      </c>
      <c r="N16" s="14" t="s">
        <v>71</v>
      </c>
      <c r="O16" s="14" t="s">
        <v>72</v>
      </c>
    </row>
    <row r="17" spans="1:15" x14ac:dyDescent="0.3">
      <c r="A17" s="23"/>
      <c r="B17" s="3" t="s">
        <v>19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3">
      <c r="A18" s="33" t="s">
        <v>129</v>
      </c>
      <c r="B18" s="33" t="s">
        <v>26</v>
      </c>
      <c r="C18" s="27">
        <v>80</v>
      </c>
      <c r="D18" s="27">
        <v>0.8</v>
      </c>
      <c r="E18" s="27">
        <v>3.6</v>
      </c>
      <c r="F18" s="27">
        <v>11.6</v>
      </c>
      <c r="G18" s="27">
        <v>80</v>
      </c>
      <c r="H18" s="27">
        <v>0</v>
      </c>
      <c r="I18" s="27">
        <v>1.79</v>
      </c>
      <c r="J18" s="27">
        <v>0</v>
      </c>
      <c r="K18" s="27">
        <v>0</v>
      </c>
      <c r="L18" s="27">
        <v>13.44</v>
      </c>
      <c r="M18" s="27">
        <v>27.44</v>
      </c>
      <c r="N18" s="27">
        <v>18.48</v>
      </c>
      <c r="O18" s="27">
        <v>0.34</v>
      </c>
    </row>
    <row r="19" spans="1:15" x14ac:dyDescent="0.3">
      <c r="A19" s="33" t="s">
        <v>114</v>
      </c>
      <c r="B19" s="30" t="s">
        <v>164</v>
      </c>
      <c r="C19" s="27">
        <v>210</v>
      </c>
      <c r="D19" s="27">
        <v>1.7</v>
      </c>
      <c r="E19" s="27">
        <v>5.4</v>
      </c>
      <c r="F19" s="27">
        <v>10.6</v>
      </c>
      <c r="G19" s="27">
        <v>98</v>
      </c>
      <c r="H19" s="27">
        <v>0.14000000000000001</v>
      </c>
      <c r="I19" s="27">
        <v>14.42</v>
      </c>
      <c r="J19" s="27">
        <v>0</v>
      </c>
      <c r="K19" s="27">
        <v>0</v>
      </c>
      <c r="L19" s="27">
        <v>48.3</v>
      </c>
      <c r="M19" s="27">
        <v>0</v>
      </c>
      <c r="N19" s="27">
        <v>0</v>
      </c>
      <c r="O19" s="27">
        <v>1.68</v>
      </c>
    </row>
    <row r="20" spans="1:15" x14ac:dyDescent="0.3">
      <c r="A20" s="33" t="s">
        <v>99</v>
      </c>
      <c r="B20" s="35" t="s">
        <v>100</v>
      </c>
      <c r="C20" s="27">
        <v>90</v>
      </c>
      <c r="D20" s="27">
        <v>9.23</v>
      </c>
      <c r="E20" s="27">
        <v>9.81</v>
      </c>
      <c r="F20" s="27">
        <v>11.07</v>
      </c>
      <c r="G20" s="27">
        <v>195.3</v>
      </c>
      <c r="H20" s="27">
        <v>0.08</v>
      </c>
      <c r="I20" s="27">
        <v>0</v>
      </c>
      <c r="J20" s="27">
        <v>0</v>
      </c>
      <c r="K20" s="27">
        <v>0</v>
      </c>
      <c r="L20" s="27">
        <v>34.799999999999997</v>
      </c>
      <c r="M20" s="27">
        <v>155.4</v>
      </c>
      <c r="N20" s="27">
        <v>0</v>
      </c>
      <c r="O20" s="27">
        <v>1.2</v>
      </c>
    </row>
    <row r="21" spans="1:15" x14ac:dyDescent="0.3">
      <c r="A21" s="33" t="s">
        <v>133</v>
      </c>
      <c r="B21" s="33" t="s">
        <v>47</v>
      </c>
      <c r="C21" s="27">
        <v>150</v>
      </c>
      <c r="D21" s="27">
        <v>4.2</v>
      </c>
      <c r="E21" s="27">
        <v>5</v>
      </c>
      <c r="F21" s="27">
        <v>22.3</v>
      </c>
      <c r="G21" s="27">
        <v>151</v>
      </c>
      <c r="H21" s="27">
        <v>0.21</v>
      </c>
      <c r="I21" s="27">
        <v>0</v>
      </c>
      <c r="J21" s="27">
        <v>0</v>
      </c>
      <c r="K21" s="27">
        <v>0</v>
      </c>
      <c r="L21" s="27">
        <v>14.24</v>
      </c>
      <c r="M21" s="27">
        <v>189.14</v>
      </c>
      <c r="N21" s="27">
        <v>126.28</v>
      </c>
      <c r="O21" s="27">
        <v>4.55</v>
      </c>
    </row>
    <row r="22" spans="1:15" x14ac:dyDescent="0.3">
      <c r="A22" s="33" t="s">
        <v>113</v>
      </c>
      <c r="B22" s="30" t="s">
        <v>138</v>
      </c>
      <c r="C22" s="27">
        <v>200</v>
      </c>
      <c r="D22" s="27">
        <v>0.1</v>
      </c>
      <c r="E22" s="27">
        <v>0</v>
      </c>
      <c r="F22" s="27">
        <v>23.7</v>
      </c>
      <c r="G22" s="27">
        <v>95</v>
      </c>
      <c r="H22" s="27">
        <v>0</v>
      </c>
      <c r="I22" s="27">
        <v>6</v>
      </c>
      <c r="J22" s="27">
        <v>0</v>
      </c>
      <c r="K22" s="27">
        <v>0</v>
      </c>
      <c r="L22" s="27">
        <v>11.6</v>
      </c>
      <c r="M22" s="27">
        <v>0</v>
      </c>
      <c r="N22" s="27">
        <v>0</v>
      </c>
      <c r="O22" s="27">
        <v>0.54</v>
      </c>
    </row>
    <row r="23" spans="1:15" x14ac:dyDescent="0.3">
      <c r="A23" s="33" t="s">
        <v>94</v>
      </c>
      <c r="B23" s="33" t="s">
        <v>25</v>
      </c>
      <c r="C23" s="27">
        <v>30</v>
      </c>
      <c r="D23" s="27">
        <v>3.85</v>
      </c>
      <c r="E23" s="27">
        <v>0.7</v>
      </c>
      <c r="F23" s="4">
        <v>18.850000000000001</v>
      </c>
      <c r="G23" s="27">
        <v>100.5</v>
      </c>
      <c r="H23" s="27">
        <v>0.1</v>
      </c>
      <c r="I23" s="27">
        <v>0</v>
      </c>
      <c r="J23" s="27">
        <v>0</v>
      </c>
      <c r="K23" s="27">
        <v>0</v>
      </c>
      <c r="L23" s="27">
        <v>16.5</v>
      </c>
      <c r="M23" s="27">
        <v>97</v>
      </c>
      <c r="N23" s="27">
        <v>28.5</v>
      </c>
      <c r="O23" s="27">
        <v>2.25</v>
      </c>
    </row>
    <row r="24" spans="1:15" ht="15.75" hidden="1" customHeight="1" x14ac:dyDescent="0.3">
      <c r="A24" s="30" t="s">
        <v>94</v>
      </c>
      <c r="B24" s="30" t="s">
        <v>23</v>
      </c>
      <c r="C24" s="27">
        <v>30</v>
      </c>
      <c r="D24" s="27">
        <v>2.2799999999999998</v>
      </c>
      <c r="E24" s="27">
        <v>0.24</v>
      </c>
      <c r="F24" s="27">
        <v>14.76</v>
      </c>
      <c r="G24" s="27">
        <v>70.319999999999993</v>
      </c>
      <c r="H24" s="27">
        <v>0.1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1:15" ht="15.75" customHeight="1" x14ac:dyDescent="0.3">
      <c r="A25" s="30" t="s">
        <v>94</v>
      </c>
      <c r="B25" s="30" t="s">
        <v>23</v>
      </c>
      <c r="C25" s="27">
        <v>30</v>
      </c>
      <c r="D25" s="27">
        <v>2.2799999999999998</v>
      </c>
      <c r="E25" s="27">
        <v>0.24</v>
      </c>
      <c r="F25" s="27">
        <v>14.76</v>
      </c>
      <c r="G25" s="27">
        <v>70.319999999999993</v>
      </c>
      <c r="H25" s="27">
        <v>0.1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</row>
    <row r="26" spans="1:15" x14ac:dyDescent="0.3">
      <c r="A26" s="23"/>
      <c r="B26" s="23" t="s">
        <v>18</v>
      </c>
      <c r="C26" s="23">
        <v>790</v>
      </c>
      <c r="D26" s="23">
        <f>D18+D19+D20+D21+D22+D23+D24</f>
        <v>22.160000000000004</v>
      </c>
      <c r="E26" s="23">
        <f t="shared" ref="E26:O26" si="1">E18+E19+E20+E21+E22+E23+E24</f>
        <v>24.75</v>
      </c>
      <c r="F26" s="23">
        <f t="shared" si="1"/>
        <v>112.88000000000001</v>
      </c>
      <c r="G26" s="23">
        <f t="shared" si="1"/>
        <v>790.11999999999989</v>
      </c>
      <c r="H26" s="23">
        <f t="shared" si="1"/>
        <v>0.63</v>
      </c>
      <c r="I26" s="23">
        <f t="shared" si="1"/>
        <v>22.21</v>
      </c>
      <c r="J26" s="23">
        <f t="shared" si="1"/>
        <v>0</v>
      </c>
      <c r="K26" s="23">
        <f t="shared" si="1"/>
        <v>0</v>
      </c>
      <c r="L26" s="23">
        <f t="shared" si="1"/>
        <v>138.88</v>
      </c>
      <c r="M26" s="23">
        <f t="shared" si="1"/>
        <v>468.98</v>
      </c>
      <c r="N26" s="23">
        <f t="shared" si="1"/>
        <v>173.26</v>
      </c>
      <c r="O26" s="23">
        <f t="shared" si="1"/>
        <v>10.559999999999999</v>
      </c>
    </row>
    <row r="27" spans="1:15" x14ac:dyDescent="0.3">
      <c r="A27" s="27"/>
      <c r="B27" s="13" t="s">
        <v>62</v>
      </c>
      <c r="C27" s="13"/>
      <c r="D27" s="13" t="s">
        <v>73</v>
      </c>
      <c r="E27" s="13" t="s">
        <v>74</v>
      </c>
      <c r="F27" s="13" t="s">
        <v>75</v>
      </c>
      <c r="G27" s="13" t="s">
        <v>76</v>
      </c>
      <c r="H27" s="13" t="s">
        <v>77</v>
      </c>
      <c r="I27" s="13" t="s">
        <v>78</v>
      </c>
      <c r="J27" s="13" t="s">
        <v>79</v>
      </c>
      <c r="K27" s="13" t="s">
        <v>85</v>
      </c>
      <c r="L27" s="13" t="s">
        <v>80</v>
      </c>
      <c r="M27" s="13" t="s">
        <v>80</v>
      </c>
      <c r="N27" s="13" t="s">
        <v>81</v>
      </c>
      <c r="O27" s="13" t="s">
        <v>82</v>
      </c>
    </row>
    <row r="28" spans="1:15" x14ac:dyDescent="0.3">
      <c r="A28" s="23"/>
      <c r="B28" s="23" t="s">
        <v>22</v>
      </c>
      <c r="C28" s="23"/>
      <c r="D28" s="4">
        <f t="shared" ref="D28:O28" si="2">D14+D26</f>
        <v>41.260000000000005</v>
      </c>
      <c r="E28" s="4">
        <f t="shared" si="2"/>
        <v>40.870000000000005</v>
      </c>
      <c r="F28" s="4">
        <f t="shared" si="2"/>
        <v>195.39</v>
      </c>
      <c r="G28" s="4">
        <f t="shared" si="2"/>
        <v>1367.62</v>
      </c>
      <c r="H28" s="4">
        <f t="shared" si="2"/>
        <v>0.76</v>
      </c>
      <c r="I28" s="4">
        <f t="shared" si="2"/>
        <v>28.21</v>
      </c>
      <c r="J28" s="4">
        <f t="shared" si="2"/>
        <v>0</v>
      </c>
      <c r="K28" s="4">
        <f t="shared" si="2"/>
        <v>0</v>
      </c>
      <c r="L28" s="4">
        <f t="shared" si="2"/>
        <v>164.62</v>
      </c>
      <c r="M28" s="4">
        <f t="shared" si="2"/>
        <v>469.48</v>
      </c>
      <c r="N28" s="4">
        <f t="shared" si="2"/>
        <v>182.39999999999998</v>
      </c>
      <c r="O28" s="4">
        <f t="shared" si="2"/>
        <v>12.179999999999998</v>
      </c>
    </row>
    <row r="29" spans="1:15" x14ac:dyDescent="0.3">
      <c r="A29" s="18"/>
    </row>
    <row r="30" spans="1:15" x14ac:dyDescent="0.3">
      <c r="A30" s="2"/>
      <c r="B30" s="2"/>
      <c r="C30" s="2"/>
      <c r="D30" s="2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O37"/>
  <sheetViews>
    <sheetView topLeftCell="A7" workbookViewId="0">
      <selection activeCell="A28" sqref="A28"/>
    </sheetView>
  </sheetViews>
  <sheetFormatPr defaultColWidth="9.109375" defaultRowHeight="15.6" x14ac:dyDescent="0.3"/>
  <cols>
    <col min="1" max="1" width="13.6640625" style="1" customWidth="1"/>
    <col min="2" max="2" width="43.88671875" style="1" customWidth="1"/>
    <col min="3" max="3" width="8.88671875" style="1" customWidth="1"/>
    <col min="4" max="6" width="9.109375" style="1"/>
    <col min="7" max="7" width="16.44140625" style="1" customWidth="1"/>
    <col min="8" max="8" width="7.88671875" style="1" customWidth="1"/>
    <col min="9" max="9" width="8" style="1" customWidth="1"/>
    <col min="10" max="10" width="8.33203125" style="1" customWidth="1"/>
    <col min="11" max="11" width="7.88671875" style="1" customWidth="1"/>
    <col min="12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" x14ac:dyDescent="0.4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3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33" t="s">
        <v>92</v>
      </c>
      <c r="B9" s="33" t="s">
        <v>110</v>
      </c>
      <c r="C9" s="27">
        <v>210</v>
      </c>
      <c r="D9" s="27">
        <v>13.49</v>
      </c>
      <c r="E9" s="27">
        <v>16.350000000000001</v>
      </c>
      <c r="F9" s="27">
        <v>24.35</v>
      </c>
      <c r="G9" s="27">
        <v>262.52999999999997</v>
      </c>
      <c r="H9" s="27">
        <v>0.06</v>
      </c>
      <c r="I9" s="27">
        <v>0.96</v>
      </c>
      <c r="J9" s="27">
        <v>46</v>
      </c>
      <c r="K9" s="27">
        <v>0</v>
      </c>
      <c r="L9" s="27">
        <v>43.3</v>
      </c>
      <c r="M9" s="27">
        <v>191</v>
      </c>
      <c r="N9" s="27">
        <v>45.65</v>
      </c>
      <c r="O9" s="27">
        <v>2.08</v>
      </c>
    </row>
    <row r="10" spans="1:15" x14ac:dyDescent="0.3">
      <c r="A10" s="30" t="s">
        <v>148</v>
      </c>
      <c r="B10" s="30" t="s">
        <v>93</v>
      </c>
      <c r="C10" s="27">
        <v>200</v>
      </c>
      <c r="D10" s="27">
        <v>0.15</v>
      </c>
      <c r="E10" s="27">
        <v>0.14000000000000001</v>
      </c>
      <c r="F10" s="27">
        <v>9.93</v>
      </c>
      <c r="G10" s="27">
        <v>41.5</v>
      </c>
      <c r="H10" s="27">
        <v>0</v>
      </c>
      <c r="I10" s="27">
        <v>12</v>
      </c>
      <c r="J10" s="27">
        <v>0</v>
      </c>
      <c r="K10" s="27">
        <v>0</v>
      </c>
      <c r="L10" s="27">
        <v>15.36</v>
      </c>
      <c r="M10" s="27">
        <v>0</v>
      </c>
      <c r="N10" s="27">
        <v>0</v>
      </c>
      <c r="O10" s="27">
        <v>0.18</v>
      </c>
    </row>
    <row r="11" spans="1:15" x14ac:dyDescent="0.3">
      <c r="A11" s="30" t="s">
        <v>94</v>
      </c>
      <c r="B11" s="30" t="s">
        <v>23</v>
      </c>
      <c r="C11" s="27">
        <v>50</v>
      </c>
      <c r="D11" s="27">
        <v>3.8</v>
      </c>
      <c r="E11" s="27">
        <v>0.4</v>
      </c>
      <c r="F11" s="27">
        <v>24.6</v>
      </c>
      <c r="G11" s="27">
        <v>117.2</v>
      </c>
      <c r="H11" s="27">
        <v>0.1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</row>
    <row r="12" spans="1:15" x14ac:dyDescent="0.3">
      <c r="A12" s="33" t="s">
        <v>94</v>
      </c>
      <c r="B12" s="37" t="s">
        <v>109</v>
      </c>
      <c r="C12" s="27">
        <v>40</v>
      </c>
      <c r="D12" s="27">
        <v>1.77</v>
      </c>
      <c r="E12" s="27">
        <v>1.41</v>
      </c>
      <c r="F12" s="27">
        <v>22.15</v>
      </c>
      <c r="G12" s="27">
        <v>146.36000000000001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</row>
    <row r="13" spans="1:15" hidden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idden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">
      <c r="A15" s="2"/>
      <c r="B15" s="2" t="s">
        <v>29</v>
      </c>
      <c r="C15" s="2">
        <v>500</v>
      </c>
      <c r="D15" s="2">
        <f>D9+D10+D11+D12+D13</f>
        <v>19.21</v>
      </c>
      <c r="E15" s="7">
        <f t="shared" ref="E15:O15" si="0">E9+E10+E11+E12+E13</f>
        <v>18.3</v>
      </c>
      <c r="F15" s="7">
        <f t="shared" si="0"/>
        <v>81.03</v>
      </c>
      <c r="G15" s="7">
        <f t="shared" si="0"/>
        <v>567.58999999999992</v>
      </c>
      <c r="H15" s="7">
        <f t="shared" si="0"/>
        <v>0.16</v>
      </c>
      <c r="I15" s="7">
        <f t="shared" si="0"/>
        <v>12.96</v>
      </c>
      <c r="J15" s="7">
        <f t="shared" si="0"/>
        <v>46</v>
      </c>
      <c r="K15" s="7">
        <f t="shared" si="0"/>
        <v>0</v>
      </c>
      <c r="L15" s="7">
        <f t="shared" si="0"/>
        <v>58.66</v>
      </c>
      <c r="M15" s="7">
        <f t="shared" si="0"/>
        <v>191</v>
      </c>
      <c r="N15" s="7">
        <f t="shared" si="0"/>
        <v>45.65</v>
      </c>
      <c r="O15" s="7">
        <f t="shared" si="0"/>
        <v>2.2600000000000002</v>
      </c>
    </row>
    <row r="16" spans="1:15" x14ac:dyDescent="0.3">
      <c r="A16" s="12"/>
      <c r="B16" s="13" t="s">
        <v>61</v>
      </c>
      <c r="C16" s="13"/>
      <c r="D16" s="14" t="s">
        <v>63</v>
      </c>
      <c r="E16" s="14" t="s">
        <v>64</v>
      </c>
      <c r="F16" s="14" t="s">
        <v>65</v>
      </c>
      <c r="G16" s="14" t="s">
        <v>66</v>
      </c>
      <c r="H16" s="14" t="s">
        <v>67</v>
      </c>
      <c r="I16" s="16" t="s">
        <v>68</v>
      </c>
      <c r="J16" s="15" t="s">
        <v>69</v>
      </c>
      <c r="K16" s="14" t="s">
        <v>84</v>
      </c>
      <c r="L16" s="14" t="s">
        <v>70</v>
      </c>
      <c r="M16" s="14" t="s">
        <v>70</v>
      </c>
      <c r="N16" s="14" t="s">
        <v>71</v>
      </c>
      <c r="O16" s="14" t="s">
        <v>72</v>
      </c>
    </row>
    <row r="17" spans="1:15" x14ac:dyDescent="0.3">
      <c r="A17" s="2"/>
      <c r="B17" s="3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idden="1" x14ac:dyDescent="0.3">
      <c r="A18" s="2" t="s">
        <v>41</v>
      </c>
      <c r="B18" s="2" t="s">
        <v>30</v>
      </c>
      <c r="C18" s="2">
        <v>150</v>
      </c>
      <c r="D18" s="2">
        <v>12.6</v>
      </c>
      <c r="E18" s="2">
        <v>27.3</v>
      </c>
      <c r="F18" s="2">
        <v>40.64</v>
      </c>
      <c r="G18" s="2">
        <v>244.44</v>
      </c>
      <c r="H18" s="2">
        <v>0.42</v>
      </c>
      <c r="I18" s="2">
        <v>0</v>
      </c>
      <c r="J18" s="2">
        <v>0</v>
      </c>
      <c r="K18" s="2">
        <v>0</v>
      </c>
      <c r="L18" s="2">
        <v>117.18</v>
      </c>
      <c r="M18" s="2">
        <v>35.700000000000003</v>
      </c>
      <c r="N18" s="2">
        <v>110.04</v>
      </c>
      <c r="O18" s="2">
        <v>0.63</v>
      </c>
    </row>
    <row r="19" spans="1:15" x14ac:dyDescent="0.3">
      <c r="A19" s="33" t="s">
        <v>152</v>
      </c>
      <c r="B19" s="33" t="s">
        <v>153</v>
      </c>
      <c r="C19" s="27">
        <v>60</v>
      </c>
      <c r="D19" s="27">
        <v>0.8</v>
      </c>
      <c r="E19" s="27">
        <v>4.3</v>
      </c>
      <c r="F19" s="27">
        <v>5.2</v>
      </c>
      <c r="G19" s="27">
        <v>63</v>
      </c>
      <c r="H19" s="27">
        <v>1.7999999999999999E-2</v>
      </c>
      <c r="I19" s="27">
        <v>2.2599999999999998</v>
      </c>
      <c r="J19" s="27">
        <v>72.900000000000006</v>
      </c>
      <c r="K19" s="27">
        <v>0</v>
      </c>
      <c r="L19" s="27">
        <v>12.12</v>
      </c>
      <c r="M19" s="27">
        <v>21.42</v>
      </c>
      <c r="N19" s="27">
        <v>9.66</v>
      </c>
      <c r="O19" s="27">
        <v>0.42</v>
      </c>
    </row>
    <row r="20" spans="1:15" x14ac:dyDescent="0.3">
      <c r="A20" s="30" t="s">
        <v>111</v>
      </c>
      <c r="B20" s="33" t="s">
        <v>163</v>
      </c>
      <c r="C20" s="27">
        <v>210</v>
      </c>
      <c r="D20" s="27">
        <v>1.53</v>
      </c>
      <c r="E20" s="27">
        <v>5.36</v>
      </c>
      <c r="F20" s="27">
        <v>9.52</v>
      </c>
      <c r="G20" s="27">
        <v>93</v>
      </c>
      <c r="H20" s="27">
        <v>0</v>
      </c>
      <c r="I20" s="27">
        <v>1.2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</row>
    <row r="21" spans="1:15" hidden="1" x14ac:dyDescent="0.3">
      <c r="A21" s="2"/>
      <c r="B21" s="2"/>
      <c r="C21" s="2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3">
      <c r="A22" s="30" t="s">
        <v>150</v>
      </c>
      <c r="B22" s="38" t="s">
        <v>151</v>
      </c>
      <c r="C22" s="27">
        <v>100</v>
      </c>
      <c r="D22" s="27">
        <v>12.8</v>
      </c>
      <c r="E22" s="27">
        <v>8.5</v>
      </c>
      <c r="F22" s="27">
        <v>10.6</v>
      </c>
      <c r="G22" s="27">
        <v>170.1</v>
      </c>
      <c r="H22" s="27">
        <v>0</v>
      </c>
      <c r="I22" s="27">
        <v>0.94</v>
      </c>
      <c r="J22" s="27">
        <v>0</v>
      </c>
      <c r="K22" s="27">
        <v>0</v>
      </c>
      <c r="L22" s="27">
        <v>60.15</v>
      </c>
      <c r="M22" s="27">
        <v>0</v>
      </c>
      <c r="N22" s="27">
        <v>24.36</v>
      </c>
      <c r="O22" s="27">
        <v>1.1299999999999999</v>
      </c>
    </row>
    <row r="23" spans="1:15" x14ac:dyDescent="0.3">
      <c r="A23" s="33" t="s">
        <v>146</v>
      </c>
      <c r="B23" s="33" t="s">
        <v>147</v>
      </c>
      <c r="C23" s="27">
        <v>150</v>
      </c>
      <c r="D23" s="27">
        <v>3.04</v>
      </c>
      <c r="E23" s="27">
        <v>4.4400000000000004</v>
      </c>
      <c r="F23" s="27">
        <v>24.5</v>
      </c>
      <c r="G23" s="27">
        <v>150</v>
      </c>
      <c r="H23" s="27">
        <v>0.12</v>
      </c>
      <c r="I23" s="27">
        <v>0</v>
      </c>
      <c r="J23" s="27">
        <v>0</v>
      </c>
      <c r="K23" s="27">
        <v>0.85</v>
      </c>
      <c r="L23" s="27">
        <v>17.25</v>
      </c>
      <c r="M23" s="27">
        <v>108</v>
      </c>
      <c r="N23" s="27">
        <v>21.75</v>
      </c>
      <c r="O23" s="27">
        <v>0.6</v>
      </c>
    </row>
    <row r="24" spans="1:15" x14ac:dyDescent="0.3">
      <c r="A24" s="33" t="s">
        <v>56</v>
      </c>
      <c r="B24" s="30" t="s">
        <v>49</v>
      </c>
      <c r="C24" s="27">
        <v>200</v>
      </c>
      <c r="D24" s="27">
        <v>11</v>
      </c>
      <c r="E24" s="27">
        <v>3.06</v>
      </c>
      <c r="F24" s="27">
        <v>13</v>
      </c>
      <c r="G24" s="27">
        <v>49.3</v>
      </c>
      <c r="H24" s="27">
        <v>0</v>
      </c>
      <c r="I24" s="27">
        <v>6</v>
      </c>
      <c r="J24" s="27">
        <v>0</v>
      </c>
      <c r="K24" s="27">
        <v>0</v>
      </c>
      <c r="L24" s="27">
        <v>11.6</v>
      </c>
      <c r="M24" s="27">
        <v>0</v>
      </c>
      <c r="N24" s="27">
        <v>0</v>
      </c>
      <c r="O24" s="27">
        <v>0.54</v>
      </c>
    </row>
    <row r="25" spans="1:15" x14ac:dyDescent="0.3">
      <c r="A25" s="33" t="s">
        <v>94</v>
      </c>
      <c r="B25" s="33" t="s">
        <v>25</v>
      </c>
      <c r="C25" s="27">
        <v>30</v>
      </c>
      <c r="D25" s="27">
        <v>3.85</v>
      </c>
      <c r="E25" s="27">
        <v>0.7</v>
      </c>
      <c r="F25" s="4">
        <v>18.850000000000001</v>
      </c>
      <c r="G25" s="27">
        <v>100.5</v>
      </c>
      <c r="H25" s="27">
        <v>0.1</v>
      </c>
      <c r="I25" s="27">
        <v>0</v>
      </c>
      <c r="J25" s="27">
        <v>0</v>
      </c>
      <c r="K25" s="27">
        <v>0</v>
      </c>
      <c r="L25" s="27">
        <v>16.5</v>
      </c>
      <c r="M25" s="27">
        <v>97</v>
      </c>
      <c r="N25" s="27">
        <v>28.5</v>
      </c>
      <c r="O25" s="27">
        <v>2.25</v>
      </c>
    </row>
    <row r="26" spans="1:15" x14ac:dyDescent="0.3">
      <c r="A26" s="30" t="s">
        <v>94</v>
      </c>
      <c r="B26" s="30" t="s">
        <v>23</v>
      </c>
      <c r="C26" s="27">
        <v>30</v>
      </c>
      <c r="D26" s="27">
        <v>2.2799999999999998</v>
      </c>
      <c r="E26" s="27">
        <v>0.24</v>
      </c>
      <c r="F26" s="27">
        <v>14.76</v>
      </c>
      <c r="G26" s="27">
        <v>70.319999999999993</v>
      </c>
      <c r="H26" s="27">
        <v>0.1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</row>
    <row r="27" spans="1:15" x14ac:dyDescent="0.3">
      <c r="A27" s="2"/>
      <c r="B27" s="2" t="s">
        <v>18</v>
      </c>
      <c r="C27" s="2">
        <v>780</v>
      </c>
      <c r="D27" s="2">
        <f>D19+D20+D22+D23+D24+D25+D26</f>
        <v>35.300000000000004</v>
      </c>
      <c r="E27" s="27">
        <f t="shared" ref="E27:O27" si="1">E19+E20+E22+E23+E24+E25+E26</f>
        <v>26.599999999999998</v>
      </c>
      <c r="F27" s="27">
        <f t="shared" si="1"/>
        <v>96.43</v>
      </c>
      <c r="G27" s="27">
        <f t="shared" si="1"/>
        <v>696.22</v>
      </c>
      <c r="H27" s="27">
        <f t="shared" si="1"/>
        <v>0.33799999999999997</v>
      </c>
      <c r="I27" s="27">
        <f t="shared" si="1"/>
        <v>10.4</v>
      </c>
      <c r="J27" s="27">
        <f t="shared" si="1"/>
        <v>72.900000000000006</v>
      </c>
      <c r="K27" s="27">
        <f t="shared" si="1"/>
        <v>0.85</v>
      </c>
      <c r="L27" s="27">
        <f t="shared" si="1"/>
        <v>117.61999999999999</v>
      </c>
      <c r="M27" s="27">
        <f t="shared" si="1"/>
        <v>226.42000000000002</v>
      </c>
      <c r="N27" s="27">
        <f t="shared" si="1"/>
        <v>84.27</v>
      </c>
      <c r="O27" s="27">
        <f t="shared" si="1"/>
        <v>4.9399999999999995</v>
      </c>
    </row>
    <row r="28" spans="1:15" x14ac:dyDescent="0.3">
      <c r="A28" s="18"/>
      <c r="B28" s="13" t="s">
        <v>62</v>
      </c>
      <c r="C28" s="13"/>
      <c r="D28" s="13" t="s">
        <v>73</v>
      </c>
      <c r="E28" s="13" t="s">
        <v>74</v>
      </c>
      <c r="F28" s="13" t="s">
        <v>75</v>
      </c>
      <c r="G28" s="13" t="s">
        <v>76</v>
      </c>
      <c r="H28" s="13" t="s">
        <v>77</v>
      </c>
      <c r="I28" s="13" t="s">
        <v>78</v>
      </c>
      <c r="J28" s="13" t="s">
        <v>79</v>
      </c>
      <c r="K28" s="13" t="s">
        <v>85</v>
      </c>
      <c r="L28" s="13" t="s">
        <v>80</v>
      </c>
      <c r="M28" s="13" t="s">
        <v>80</v>
      </c>
      <c r="N28" s="13" t="s">
        <v>81</v>
      </c>
      <c r="O28" s="13" t="s">
        <v>82</v>
      </c>
    </row>
    <row r="29" spans="1:15" x14ac:dyDescent="0.3">
      <c r="A29" s="2"/>
      <c r="B29" s="2" t="s">
        <v>28</v>
      </c>
      <c r="C29" s="2"/>
      <c r="D29" s="2">
        <f>D15+D27</f>
        <v>54.510000000000005</v>
      </c>
      <c r="E29" s="7">
        <f t="shared" ref="E29:O29" si="2">E15+E27</f>
        <v>44.9</v>
      </c>
      <c r="F29" s="7">
        <f t="shared" si="2"/>
        <v>177.46</v>
      </c>
      <c r="G29" s="7">
        <f t="shared" si="2"/>
        <v>1263.81</v>
      </c>
      <c r="H29" s="7">
        <f t="shared" si="2"/>
        <v>0.498</v>
      </c>
      <c r="I29" s="7">
        <f t="shared" si="2"/>
        <v>23.36</v>
      </c>
      <c r="J29" s="7">
        <f t="shared" si="2"/>
        <v>118.9</v>
      </c>
      <c r="K29" s="7">
        <f t="shared" si="2"/>
        <v>0.85</v>
      </c>
      <c r="L29" s="7">
        <f t="shared" si="2"/>
        <v>176.27999999999997</v>
      </c>
      <c r="M29" s="7">
        <f t="shared" si="2"/>
        <v>417.42</v>
      </c>
      <c r="N29" s="7">
        <f t="shared" si="2"/>
        <v>129.91999999999999</v>
      </c>
      <c r="O29" s="7">
        <f t="shared" si="2"/>
        <v>7.1999999999999993</v>
      </c>
    </row>
    <row r="30" spans="1:1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O35"/>
  <sheetViews>
    <sheetView topLeftCell="A7" workbookViewId="0">
      <selection activeCell="G9" sqref="G9"/>
    </sheetView>
  </sheetViews>
  <sheetFormatPr defaultColWidth="9.109375" defaultRowHeight="15.6" x14ac:dyDescent="0.3"/>
  <cols>
    <col min="1" max="1" width="13.33203125" style="1" customWidth="1"/>
    <col min="2" max="2" width="44.33203125" style="1" customWidth="1"/>
    <col min="3" max="3" width="8.109375" style="1" customWidth="1"/>
    <col min="4" max="6" width="9.109375" style="1"/>
    <col min="7" max="7" width="16.109375" style="1" customWidth="1"/>
    <col min="8" max="8" width="8.6640625" style="1" customWidth="1"/>
    <col min="9" max="9" width="6.44140625" style="1" customWidth="1"/>
    <col min="10" max="11" width="6.33203125" style="1" customWidth="1"/>
    <col min="12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89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" x14ac:dyDescent="0.4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3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33" t="s">
        <v>139</v>
      </c>
      <c r="B9" s="30" t="s">
        <v>140</v>
      </c>
      <c r="C9" s="27">
        <v>155</v>
      </c>
      <c r="D9" s="27">
        <v>8.15</v>
      </c>
      <c r="E9" s="27">
        <v>12.7</v>
      </c>
      <c r="F9" s="27">
        <v>26.2</v>
      </c>
      <c r="G9" s="27">
        <v>312</v>
      </c>
      <c r="H9" s="27">
        <v>0.09</v>
      </c>
      <c r="I9" s="27">
        <v>0.74</v>
      </c>
      <c r="J9" s="27">
        <v>0.33</v>
      </c>
      <c r="K9" s="27">
        <v>0</v>
      </c>
      <c r="L9" s="27">
        <v>226.4</v>
      </c>
      <c r="M9" s="27">
        <v>344.9</v>
      </c>
      <c r="N9" s="27">
        <v>48.92</v>
      </c>
      <c r="O9" s="27">
        <v>0.84</v>
      </c>
    </row>
    <row r="10" spans="1:15" x14ac:dyDescent="0.3">
      <c r="A10" s="30" t="s">
        <v>128</v>
      </c>
      <c r="B10" s="30" t="s">
        <v>91</v>
      </c>
      <c r="C10" s="27">
        <v>150</v>
      </c>
      <c r="D10" s="27">
        <v>0</v>
      </c>
      <c r="E10" s="27">
        <v>0.8</v>
      </c>
      <c r="F10" s="27">
        <v>30.2</v>
      </c>
      <c r="G10" s="27">
        <v>172</v>
      </c>
      <c r="H10" s="27">
        <v>0.03</v>
      </c>
      <c r="I10" s="27">
        <v>10</v>
      </c>
      <c r="J10" s="27">
        <v>0</v>
      </c>
      <c r="K10" s="27">
        <v>0</v>
      </c>
      <c r="L10" s="27">
        <v>16</v>
      </c>
      <c r="M10" s="27">
        <v>0</v>
      </c>
      <c r="N10" s="27">
        <v>0</v>
      </c>
      <c r="O10" s="27">
        <v>2.2000000000000002</v>
      </c>
    </row>
    <row r="11" spans="1:15" hidden="1" x14ac:dyDescent="0.3">
      <c r="A11" s="2" t="s">
        <v>59</v>
      </c>
      <c r="B11" s="2" t="s">
        <v>27</v>
      </c>
      <c r="C11" s="2">
        <v>150</v>
      </c>
      <c r="D11" s="2">
        <v>21.84</v>
      </c>
      <c r="E11" s="2">
        <v>15.78</v>
      </c>
      <c r="F11" s="2">
        <v>28.8</v>
      </c>
      <c r="G11" s="2">
        <v>341.4</v>
      </c>
      <c r="H11" s="2">
        <v>0.06</v>
      </c>
      <c r="I11" s="2">
        <v>0.46800000000000003</v>
      </c>
      <c r="J11" s="2">
        <v>0</v>
      </c>
      <c r="K11" s="2">
        <v>0</v>
      </c>
      <c r="L11" s="2">
        <v>227.256</v>
      </c>
      <c r="M11" s="2">
        <v>370.16</v>
      </c>
      <c r="N11" s="2">
        <v>40.56</v>
      </c>
      <c r="O11" s="2">
        <v>0.67200000000000004</v>
      </c>
    </row>
    <row r="12" spans="1:15" x14ac:dyDescent="0.3">
      <c r="A12" s="33" t="s">
        <v>56</v>
      </c>
      <c r="B12" s="30" t="s">
        <v>49</v>
      </c>
      <c r="C12" s="27">
        <v>200</v>
      </c>
      <c r="D12" s="27">
        <v>11</v>
      </c>
      <c r="E12" s="27">
        <v>3.06</v>
      </c>
      <c r="F12" s="27">
        <v>13</v>
      </c>
      <c r="G12" s="27">
        <v>49.3</v>
      </c>
      <c r="H12" s="27">
        <v>0</v>
      </c>
      <c r="I12" s="27">
        <v>6</v>
      </c>
      <c r="J12" s="27">
        <v>0</v>
      </c>
      <c r="K12" s="27">
        <v>0</v>
      </c>
      <c r="L12" s="27">
        <v>11.6</v>
      </c>
      <c r="M12" s="27">
        <v>0</v>
      </c>
      <c r="N12" s="27">
        <v>0</v>
      </c>
      <c r="O12" s="27">
        <v>0.54</v>
      </c>
    </row>
    <row r="13" spans="1:15" hidden="1" x14ac:dyDescent="0.3">
      <c r="A13" s="2"/>
      <c r="B13" s="2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">
      <c r="A14" s="2"/>
      <c r="B14" s="2" t="s">
        <v>18</v>
      </c>
      <c r="C14" s="2">
        <f>C9+C10+C12</f>
        <v>505</v>
      </c>
      <c r="D14" s="27">
        <f t="shared" ref="D14:O14" si="0">D9+D10+D12</f>
        <v>19.149999999999999</v>
      </c>
      <c r="E14" s="27">
        <f t="shared" si="0"/>
        <v>16.559999999999999</v>
      </c>
      <c r="F14" s="27">
        <f t="shared" si="0"/>
        <v>69.400000000000006</v>
      </c>
      <c r="G14" s="27">
        <f t="shared" si="0"/>
        <v>533.29999999999995</v>
      </c>
      <c r="H14" s="27">
        <f t="shared" si="0"/>
        <v>0.12</v>
      </c>
      <c r="I14" s="27">
        <f t="shared" si="0"/>
        <v>16.740000000000002</v>
      </c>
      <c r="J14" s="27">
        <f t="shared" si="0"/>
        <v>0.33</v>
      </c>
      <c r="K14" s="27">
        <f t="shared" si="0"/>
        <v>0</v>
      </c>
      <c r="L14" s="27">
        <f t="shared" si="0"/>
        <v>254</v>
      </c>
      <c r="M14" s="27">
        <f t="shared" si="0"/>
        <v>344.9</v>
      </c>
      <c r="N14" s="27">
        <f t="shared" si="0"/>
        <v>48.92</v>
      </c>
      <c r="O14" s="27">
        <f t="shared" si="0"/>
        <v>3.58</v>
      </c>
    </row>
    <row r="15" spans="1:15" x14ac:dyDescent="0.3">
      <c r="A15" s="12"/>
      <c r="B15" s="13" t="s">
        <v>61</v>
      </c>
      <c r="C15" s="13"/>
      <c r="D15" s="14" t="s">
        <v>63</v>
      </c>
      <c r="E15" s="14" t="s">
        <v>64</v>
      </c>
      <c r="F15" s="14" t="s">
        <v>65</v>
      </c>
      <c r="G15" s="14" t="s">
        <v>66</v>
      </c>
      <c r="H15" s="14" t="s">
        <v>67</v>
      </c>
      <c r="I15" s="16" t="s">
        <v>68</v>
      </c>
      <c r="J15" s="15" t="s">
        <v>69</v>
      </c>
      <c r="K15" s="14" t="s">
        <v>84</v>
      </c>
      <c r="L15" s="14" t="s">
        <v>70</v>
      </c>
      <c r="M15" s="14" t="s">
        <v>70</v>
      </c>
      <c r="N15" s="14" t="s">
        <v>71</v>
      </c>
      <c r="O15" s="14" t="s">
        <v>72</v>
      </c>
    </row>
    <row r="16" spans="1:15" x14ac:dyDescent="0.3">
      <c r="A16" s="2"/>
      <c r="B16" s="3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">
      <c r="A17" s="33" t="s">
        <v>141</v>
      </c>
      <c r="B17" s="36" t="s">
        <v>142</v>
      </c>
      <c r="C17" s="27">
        <v>100</v>
      </c>
      <c r="D17" s="27">
        <v>1.4</v>
      </c>
      <c r="E17" s="27">
        <v>4.5999999999999996</v>
      </c>
      <c r="F17" s="27">
        <v>10.33</v>
      </c>
      <c r="G17" s="27">
        <v>88.3</v>
      </c>
      <c r="H17" s="27">
        <v>1.2E-2</v>
      </c>
      <c r="I17" s="27">
        <v>10</v>
      </c>
      <c r="J17" s="27">
        <v>0</v>
      </c>
      <c r="K17" s="27">
        <v>0.3</v>
      </c>
      <c r="L17" s="27">
        <v>15.8</v>
      </c>
      <c r="M17" s="27">
        <v>12.1</v>
      </c>
      <c r="N17" s="27">
        <v>12</v>
      </c>
      <c r="O17" s="27">
        <v>0.21</v>
      </c>
    </row>
    <row r="18" spans="1:15" x14ac:dyDescent="0.3">
      <c r="A18" s="33" t="s">
        <v>143</v>
      </c>
      <c r="B18" s="33" t="s">
        <v>162</v>
      </c>
      <c r="C18" s="27">
        <v>210</v>
      </c>
      <c r="D18" s="27">
        <v>3.1</v>
      </c>
      <c r="E18" s="27">
        <v>3.5</v>
      </c>
      <c r="F18" s="27">
        <v>8.4</v>
      </c>
      <c r="G18" s="27">
        <v>77.5</v>
      </c>
      <c r="H18" s="27">
        <v>0.17499999999999999</v>
      </c>
      <c r="I18" s="27">
        <v>16.28</v>
      </c>
      <c r="J18" s="27">
        <v>0.17499999999999999</v>
      </c>
      <c r="K18" s="27">
        <v>0</v>
      </c>
      <c r="L18" s="27">
        <v>66.25</v>
      </c>
      <c r="M18" s="27">
        <v>61.25</v>
      </c>
      <c r="N18" s="27">
        <v>0.26</v>
      </c>
      <c r="O18" s="27">
        <v>2.8</v>
      </c>
    </row>
    <row r="19" spans="1:15" x14ac:dyDescent="0.3">
      <c r="A19" s="33" t="s">
        <v>133</v>
      </c>
      <c r="B19" s="33" t="s">
        <v>144</v>
      </c>
      <c r="C19" s="27">
        <v>90</v>
      </c>
      <c r="D19" s="27">
        <v>12.25</v>
      </c>
      <c r="E19" s="27">
        <v>14.03</v>
      </c>
      <c r="F19" s="27">
        <v>11.16</v>
      </c>
      <c r="G19" s="27">
        <v>234</v>
      </c>
      <c r="H19" s="27">
        <v>0.08</v>
      </c>
      <c r="I19" s="27">
        <v>2.4300000000000002</v>
      </c>
      <c r="J19" s="27">
        <v>0</v>
      </c>
      <c r="K19" s="27">
        <v>0</v>
      </c>
      <c r="L19" s="27">
        <v>34.01</v>
      </c>
      <c r="M19" s="27">
        <v>183.6</v>
      </c>
      <c r="N19" s="27">
        <v>0</v>
      </c>
      <c r="O19" s="27">
        <v>0.44</v>
      </c>
    </row>
    <row r="20" spans="1:15" x14ac:dyDescent="0.3">
      <c r="A20" s="33" t="s">
        <v>145</v>
      </c>
      <c r="B20" s="30" t="s">
        <v>48</v>
      </c>
      <c r="C20" s="27">
        <v>150</v>
      </c>
      <c r="D20" s="27">
        <v>5.0999999999999996</v>
      </c>
      <c r="E20" s="27">
        <v>4.4000000000000004</v>
      </c>
      <c r="F20" s="27">
        <v>30</v>
      </c>
      <c r="G20" s="27">
        <v>180</v>
      </c>
      <c r="H20" s="27">
        <v>0.03</v>
      </c>
      <c r="I20" s="27">
        <v>0</v>
      </c>
      <c r="J20" s="27">
        <v>0</v>
      </c>
      <c r="K20" s="27">
        <v>0</v>
      </c>
      <c r="L20" s="27">
        <v>12.14</v>
      </c>
      <c r="M20" s="27">
        <v>0</v>
      </c>
      <c r="N20" s="27">
        <v>8.14</v>
      </c>
      <c r="O20" s="27">
        <v>0.88</v>
      </c>
    </row>
    <row r="21" spans="1:15" x14ac:dyDescent="0.3">
      <c r="A21" s="33" t="s">
        <v>108</v>
      </c>
      <c r="B21" s="33" t="s">
        <v>90</v>
      </c>
      <c r="C21" s="27">
        <v>200</v>
      </c>
      <c r="D21" s="27">
        <v>1</v>
      </c>
      <c r="E21" s="27">
        <v>0.2</v>
      </c>
      <c r="F21" s="27">
        <v>20.2</v>
      </c>
      <c r="G21" s="27">
        <v>87</v>
      </c>
      <c r="H21" s="27">
        <v>0</v>
      </c>
      <c r="I21" s="27">
        <v>8</v>
      </c>
      <c r="J21" s="27">
        <v>0</v>
      </c>
      <c r="K21" s="27">
        <v>0</v>
      </c>
      <c r="L21" s="27">
        <v>14</v>
      </c>
      <c r="M21" s="27">
        <v>0</v>
      </c>
      <c r="N21" s="27">
        <v>0</v>
      </c>
      <c r="O21" s="27">
        <v>0.4</v>
      </c>
    </row>
    <row r="22" spans="1:15" x14ac:dyDescent="0.3">
      <c r="A22" s="33" t="s">
        <v>94</v>
      </c>
      <c r="B22" s="33" t="s">
        <v>25</v>
      </c>
      <c r="C22" s="27">
        <v>30</v>
      </c>
      <c r="D22" s="27">
        <v>3.85</v>
      </c>
      <c r="E22" s="27">
        <v>0.7</v>
      </c>
      <c r="F22" s="4">
        <v>18.850000000000001</v>
      </c>
      <c r="G22" s="27">
        <v>100.5</v>
      </c>
      <c r="H22" s="27">
        <v>0.1</v>
      </c>
      <c r="I22" s="27">
        <v>0</v>
      </c>
      <c r="J22" s="27">
        <v>0</v>
      </c>
      <c r="K22" s="27">
        <v>0</v>
      </c>
      <c r="L22" s="27">
        <v>16.5</v>
      </c>
      <c r="M22" s="27">
        <v>97</v>
      </c>
      <c r="N22" s="27">
        <v>28.5</v>
      </c>
      <c r="O22" s="27">
        <v>2.25</v>
      </c>
    </row>
    <row r="23" spans="1:15" x14ac:dyDescent="0.3">
      <c r="A23" s="30" t="s">
        <v>94</v>
      </c>
      <c r="B23" s="30" t="s">
        <v>23</v>
      </c>
      <c r="C23" s="27">
        <v>30</v>
      </c>
      <c r="D23" s="27">
        <v>2.2799999999999998</v>
      </c>
      <c r="E23" s="27">
        <v>0.24</v>
      </c>
      <c r="F23" s="27">
        <v>14.76</v>
      </c>
      <c r="G23" s="27">
        <v>70.319999999999993</v>
      </c>
      <c r="H23" s="27">
        <v>0.1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x14ac:dyDescent="0.3">
      <c r="A24" s="2"/>
      <c r="B24" s="2" t="s">
        <v>18</v>
      </c>
      <c r="C24" s="2">
        <v>810</v>
      </c>
      <c r="D24" s="2">
        <f t="shared" ref="D24:O24" si="1">D17+D18+D19+D20+D21+D22+D23</f>
        <v>28.980000000000004</v>
      </c>
      <c r="E24" s="7">
        <f t="shared" si="1"/>
        <v>27.669999999999998</v>
      </c>
      <c r="F24" s="7">
        <f t="shared" si="1"/>
        <v>113.7</v>
      </c>
      <c r="G24" s="7">
        <f t="shared" si="1"/>
        <v>837.61999999999989</v>
      </c>
      <c r="H24" s="7">
        <f t="shared" si="1"/>
        <v>0.497</v>
      </c>
      <c r="I24" s="7">
        <f t="shared" si="1"/>
        <v>36.71</v>
      </c>
      <c r="J24" s="7">
        <f t="shared" si="1"/>
        <v>0.17499999999999999</v>
      </c>
      <c r="K24" s="7">
        <f t="shared" si="1"/>
        <v>0.3</v>
      </c>
      <c r="L24" s="7">
        <f t="shared" si="1"/>
        <v>158.69999999999999</v>
      </c>
      <c r="M24" s="7">
        <f t="shared" si="1"/>
        <v>353.95</v>
      </c>
      <c r="N24" s="7">
        <f t="shared" si="1"/>
        <v>48.9</v>
      </c>
      <c r="O24" s="7">
        <f t="shared" si="1"/>
        <v>6.98</v>
      </c>
    </row>
    <row r="25" spans="1:15" x14ac:dyDescent="0.3">
      <c r="A25" s="17"/>
      <c r="B25" s="13" t="s">
        <v>62</v>
      </c>
      <c r="C25" s="13"/>
      <c r="D25" s="13" t="s">
        <v>73</v>
      </c>
      <c r="E25" s="13" t="s">
        <v>74</v>
      </c>
      <c r="F25" s="13" t="s">
        <v>75</v>
      </c>
      <c r="G25" s="13" t="s">
        <v>76</v>
      </c>
      <c r="H25" s="13" t="s">
        <v>77</v>
      </c>
      <c r="I25" s="13" t="s">
        <v>78</v>
      </c>
      <c r="J25" s="13" t="s">
        <v>79</v>
      </c>
      <c r="K25" s="13" t="s">
        <v>85</v>
      </c>
      <c r="L25" s="13" t="s">
        <v>80</v>
      </c>
      <c r="M25" s="13" t="s">
        <v>80</v>
      </c>
      <c r="N25" s="13" t="s">
        <v>81</v>
      </c>
      <c r="O25" s="13" t="s">
        <v>82</v>
      </c>
    </row>
    <row r="26" spans="1:15" x14ac:dyDescent="0.3">
      <c r="A26" s="2"/>
      <c r="B26" s="2" t="s">
        <v>28</v>
      </c>
      <c r="C26" s="2"/>
      <c r="D26" s="2">
        <f t="shared" ref="D26:O26" si="2">D14+D24</f>
        <v>48.13</v>
      </c>
      <c r="E26" s="7">
        <f t="shared" si="2"/>
        <v>44.23</v>
      </c>
      <c r="F26" s="7">
        <f t="shared" si="2"/>
        <v>183.10000000000002</v>
      </c>
      <c r="G26" s="7">
        <f t="shared" si="2"/>
        <v>1370.9199999999998</v>
      </c>
      <c r="H26" s="7">
        <f t="shared" si="2"/>
        <v>0.61699999999999999</v>
      </c>
      <c r="I26" s="7">
        <f t="shared" si="2"/>
        <v>53.45</v>
      </c>
      <c r="J26" s="7">
        <f t="shared" si="2"/>
        <v>0.505</v>
      </c>
      <c r="K26" s="7">
        <f t="shared" si="2"/>
        <v>0.3</v>
      </c>
      <c r="L26" s="7">
        <f t="shared" si="2"/>
        <v>412.7</v>
      </c>
      <c r="M26" s="7">
        <f t="shared" si="2"/>
        <v>698.84999999999991</v>
      </c>
      <c r="N26" s="7">
        <f t="shared" si="2"/>
        <v>97.82</v>
      </c>
      <c r="O26" s="7">
        <f t="shared" si="2"/>
        <v>10.56</v>
      </c>
    </row>
    <row r="27" spans="1:15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O35"/>
  <sheetViews>
    <sheetView topLeftCell="A6" workbookViewId="0">
      <selection activeCell="G9" sqref="G9:G12"/>
    </sheetView>
  </sheetViews>
  <sheetFormatPr defaultColWidth="9.109375" defaultRowHeight="15.6" x14ac:dyDescent="0.3"/>
  <cols>
    <col min="1" max="1" width="13.33203125" style="1" customWidth="1"/>
    <col min="2" max="2" width="47.6640625" style="1" customWidth="1"/>
    <col min="3" max="3" width="9.5546875" style="1" customWidth="1"/>
    <col min="4" max="6" width="9.109375" style="1"/>
    <col min="7" max="7" width="15.6640625" style="1" customWidth="1"/>
    <col min="8" max="8" width="8.88671875" style="1" customWidth="1"/>
    <col min="9" max="9" width="6.6640625" style="1" customWidth="1"/>
    <col min="10" max="10" width="6.33203125" style="1" customWidth="1"/>
    <col min="11" max="11" width="6.88671875" style="1" customWidth="1"/>
    <col min="12" max="12" width="8.33203125" style="1" customWidth="1"/>
    <col min="13" max="14" width="7.88671875" style="1" customWidth="1"/>
    <col min="15" max="15" width="8" style="1" customWidth="1"/>
    <col min="16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34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" x14ac:dyDescent="0.4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3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33" t="s">
        <v>103</v>
      </c>
      <c r="B9" s="30" t="s">
        <v>132</v>
      </c>
      <c r="C9" s="27">
        <v>100</v>
      </c>
      <c r="D9" s="4">
        <v>10.55</v>
      </c>
      <c r="E9" s="27">
        <v>12.3</v>
      </c>
      <c r="F9" s="27">
        <v>3.3</v>
      </c>
      <c r="G9" s="27">
        <v>183</v>
      </c>
      <c r="H9" s="27">
        <v>0</v>
      </c>
      <c r="I9" s="27">
        <v>0.83</v>
      </c>
      <c r="J9" s="27">
        <v>0</v>
      </c>
      <c r="K9" s="27">
        <v>0</v>
      </c>
      <c r="L9" s="27">
        <v>19.63</v>
      </c>
      <c r="M9" s="27">
        <v>0</v>
      </c>
      <c r="N9" s="27">
        <v>19.8</v>
      </c>
      <c r="O9" s="27">
        <v>2.75</v>
      </c>
    </row>
    <row r="10" spans="1:15" x14ac:dyDescent="0.3">
      <c r="A10" s="33" t="s">
        <v>133</v>
      </c>
      <c r="B10" s="33" t="s">
        <v>47</v>
      </c>
      <c r="C10" s="27">
        <v>150</v>
      </c>
      <c r="D10" s="27">
        <v>4.2</v>
      </c>
      <c r="E10" s="27">
        <v>5</v>
      </c>
      <c r="F10" s="27">
        <v>22.3</v>
      </c>
      <c r="G10" s="27">
        <v>151</v>
      </c>
      <c r="H10" s="27">
        <v>0.21</v>
      </c>
      <c r="I10" s="27">
        <v>0</v>
      </c>
      <c r="J10" s="27">
        <v>0</v>
      </c>
      <c r="K10" s="27">
        <v>0</v>
      </c>
      <c r="L10" s="27">
        <v>14.24</v>
      </c>
      <c r="M10" s="27">
        <v>189.14</v>
      </c>
      <c r="N10" s="27">
        <v>126.28</v>
      </c>
      <c r="O10" s="27">
        <v>4.55</v>
      </c>
    </row>
    <row r="11" spans="1:15" x14ac:dyDescent="0.3">
      <c r="A11" s="30" t="s">
        <v>94</v>
      </c>
      <c r="B11" s="30" t="s">
        <v>23</v>
      </c>
      <c r="C11" s="27">
        <v>50</v>
      </c>
      <c r="D11" s="27">
        <v>3.8</v>
      </c>
      <c r="E11" s="27">
        <v>0.4</v>
      </c>
      <c r="F11" s="27">
        <v>24.6</v>
      </c>
      <c r="G11" s="27">
        <v>117.2</v>
      </c>
      <c r="H11" s="27">
        <v>0.1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</row>
    <row r="12" spans="1:15" x14ac:dyDescent="0.3">
      <c r="A12" s="33" t="s">
        <v>134</v>
      </c>
      <c r="B12" s="33" t="s">
        <v>135</v>
      </c>
      <c r="C12" s="27">
        <v>212</v>
      </c>
      <c r="D12" s="27">
        <v>0.2</v>
      </c>
      <c r="E12" s="27">
        <v>0</v>
      </c>
      <c r="F12" s="27">
        <v>17.899999999999999</v>
      </c>
      <c r="G12" s="27">
        <v>41</v>
      </c>
      <c r="H12" s="27">
        <v>0</v>
      </c>
      <c r="I12" s="27">
        <v>5.6</v>
      </c>
      <c r="J12" s="27">
        <v>0</v>
      </c>
      <c r="K12" s="27">
        <v>0</v>
      </c>
      <c r="L12" s="27">
        <v>28.4</v>
      </c>
      <c r="M12" s="27">
        <v>8</v>
      </c>
      <c r="N12" s="27">
        <v>0</v>
      </c>
      <c r="O12" s="27">
        <v>0.8</v>
      </c>
    </row>
    <row r="13" spans="1:15" hidden="1" x14ac:dyDescent="0.3">
      <c r="A13" s="17"/>
      <c r="B13" s="17"/>
      <c r="C13" s="17"/>
      <c r="D13" s="4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idden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x14ac:dyDescent="0.3">
      <c r="A15" s="2"/>
      <c r="B15" s="27" t="s">
        <v>18</v>
      </c>
      <c r="C15" s="2">
        <v>512</v>
      </c>
      <c r="D15" s="2">
        <f>D9+D10+D11+D12+D13</f>
        <v>18.75</v>
      </c>
      <c r="E15" s="7">
        <f t="shared" ref="E15:O15" si="0">E9+E10+E11+E12+E13</f>
        <v>17.7</v>
      </c>
      <c r="F15" s="7">
        <f t="shared" si="0"/>
        <v>68.099999999999994</v>
      </c>
      <c r="G15" s="7">
        <f t="shared" si="0"/>
        <v>492.2</v>
      </c>
      <c r="H15" s="7">
        <f t="shared" si="0"/>
        <v>0.31</v>
      </c>
      <c r="I15" s="7">
        <f t="shared" si="0"/>
        <v>6.43</v>
      </c>
      <c r="J15" s="7">
        <f t="shared" si="0"/>
        <v>0</v>
      </c>
      <c r="K15" s="7">
        <f t="shared" si="0"/>
        <v>0</v>
      </c>
      <c r="L15" s="7">
        <f t="shared" si="0"/>
        <v>62.269999999999996</v>
      </c>
      <c r="M15" s="7">
        <f t="shared" si="0"/>
        <v>197.14</v>
      </c>
      <c r="N15" s="7">
        <f t="shared" si="0"/>
        <v>146.08000000000001</v>
      </c>
      <c r="O15" s="7">
        <f t="shared" si="0"/>
        <v>8.1</v>
      </c>
    </row>
    <row r="16" spans="1:15" x14ac:dyDescent="0.3">
      <c r="A16" s="12"/>
      <c r="B16" s="13" t="s">
        <v>61</v>
      </c>
      <c r="C16" s="13"/>
      <c r="D16" s="14" t="s">
        <v>63</v>
      </c>
      <c r="E16" s="14" t="s">
        <v>64</v>
      </c>
      <c r="F16" s="14" t="s">
        <v>65</v>
      </c>
      <c r="G16" s="14" t="s">
        <v>66</v>
      </c>
      <c r="H16" s="14" t="s">
        <v>67</v>
      </c>
      <c r="I16" s="16" t="s">
        <v>68</v>
      </c>
      <c r="J16" s="15" t="s">
        <v>69</v>
      </c>
      <c r="K16" s="14" t="s">
        <v>84</v>
      </c>
      <c r="L16" s="14" t="s">
        <v>70</v>
      </c>
      <c r="M16" s="14" t="s">
        <v>70</v>
      </c>
      <c r="N16" s="14" t="s">
        <v>71</v>
      </c>
      <c r="O16" s="14" t="s">
        <v>72</v>
      </c>
    </row>
    <row r="17" spans="1:15" x14ac:dyDescent="0.3">
      <c r="A17" s="2"/>
      <c r="B17" s="3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A18" s="33" t="s">
        <v>97</v>
      </c>
      <c r="B18" s="35" t="s">
        <v>98</v>
      </c>
      <c r="C18" s="27">
        <v>60</v>
      </c>
      <c r="D18" s="27">
        <v>0.66</v>
      </c>
      <c r="E18" s="27">
        <v>0.12</v>
      </c>
      <c r="F18" s="27">
        <v>2.2799999999999998</v>
      </c>
      <c r="G18" s="27">
        <v>13.2</v>
      </c>
      <c r="H18" s="27">
        <v>0</v>
      </c>
      <c r="I18" s="27">
        <v>10.5</v>
      </c>
      <c r="J18" s="27">
        <v>0</v>
      </c>
      <c r="K18" s="27">
        <v>0</v>
      </c>
      <c r="L18" s="27">
        <v>0.54</v>
      </c>
      <c r="M18" s="27">
        <v>42</v>
      </c>
      <c r="N18" s="27">
        <v>12</v>
      </c>
      <c r="O18" s="27">
        <v>0.6</v>
      </c>
    </row>
    <row r="19" spans="1:15" x14ac:dyDescent="0.3">
      <c r="A19" s="33" t="s">
        <v>136</v>
      </c>
      <c r="B19" s="33" t="s">
        <v>137</v>
      </c>
      <c r="C19" s="27">
        <v>200</v>
      </c>
      <c r="D19" s="27">
        <v>6.68</v>
      </c>
      <c r="E19" s="27">
        <v>4.5999999999999996</v>
      </c>
      <c r="F19" s="27">
        <v>16.28</v>
      </c>
      <c r="G19" s="27">
        <v>133.13999999999999</v>
      </c>
      <c r="H19" s="27">
        <v>0</v>
      </c>
      <c r="I19" s="27">
        <v>8.9</v>
      </c>
      <c r="J19" s="27">
        <v>0</v>
      </c>
      <c r="K19" s="27">
        <v>0</v>
      </c>
      <c r="L19" s="27">
        <v>0.98</v>
      </c>
      <c r="M19" s="27">
        <v>0</v>
      </c>
      <c r="N19" s="27">
        <v>28.38</v>
      </c>
      <c r="O19" s="27">
        <v>3.64</v>
      </c>
    </row>
    <row r="20" spans="1:15" x14ac:dyDescent="0.3">
      <c r="A20" s="33" t="s">
        <v>96</v>
      </c>
      <c r="B20" s="33" t="s">
        <v>161</v>
      </c>
      <c r="C20" s="27">
        <v>130</v>
      </c>
      <c r="D20" s="27">
        <v>7.95</v>
      </c>
      <c r="E20" s="27">
        <v>9.6999999999999993</v>
      </c>
      <c r="F20" s="27">
        <v>2.6</v>
      </c>
      <c r="G20" s="27">
        <v>140.25</v>
      </c>
      <c r="H20" s="27" t="s">
        <v>44</v>
      </c>
      <c r="I20" s="27">
        <v>3.99</v>
      </c>
      <c r="J20" s="27">
        <v>0</v>
      </c>
      <c r="K20" s="27">
        <v>0</v>
      </c>
      <c r="L20" s="27">
        <v>90.02</v>
      </c>
      <c r="M20" s="27">
        <v>133.21</v>
      </c>
      <c r="N20" s="27">
        <v>19.8</v>
      </c>
      <c r="O20" s="27">
        <v>1.33</v>
      </c>
    </row>
    <row r="21" spans="1:15" x14ac:dyDescent="0.3">
      <c r="A21" s="33" t="s">
        <v>131</v>
      </c>
      <c r="B21" s="33" t="s">
        <v>57</v>
      </c>
      <c r="C21" s="27">
        <v>150</v>
      </c>
      <c r="D21" s="27">
        <v>3.04</v>
      </c>
      <c r="E21" s="27">
        <v>3.77</v>
      </c>
      <c r="F21" s="27">
        <v>23.8</v>
      </c>
      <c r="G21" s="27">
        <v>141.6</v>
      </c>
      <c r="H21" s="27">
        <v>0.12</v>
      </c>
      <c r="I21" s="27">
        <v>0</v>
      </c>
      <c r="J21" s="27">
        <v>0</v>
      </c>
      <c r="K21" s="27">
        <v>0.85</v>
      </c>
      <c r="L21" s="27">
        <v>17.25</v>
      </c>
      <c r="M21" s="27">
        <v>108</v>
      </c>
      <c r="N21" s="27">
        <v>21.75</v>
      </c>
      <c r="O21" s="27">
        <v>0.6</v>
      </c>
    </row>
    <row r="22" spans="1:15" x14ac:dyDescent="0.3">
      <c r="A22" s="33" t="s">
        <v>106</v>
      </c>
      <c r="B22" s="33" t="s">
        <v>107</v>
      </c>
      <c r="C22" s="27">
        <v>200</v>
      </c>
      <c r="D22" s="27">
        <v>0.66</v>
      </c>
      <c r="E22" s="27">
        <v>0.09</v>
      </c>
      <c r="F22" s="27">
        <v>32.01</v>
      </c>
      <c r="G22" s="27">
        <v>132.80000000000001</v>
      </c>
      <c r="H22" s="27">
        <v>4.4999999999999998E-2</v>
      </c>
      <c r="I22" s="27">
        <v>8.5</v>
      </c>
      <c r="J22" s="27">
        <v>0</v>
      </c>
      <c r="K22" s="27">
        <v>0.6</v>
      </c>
      <c r="L22" s="27">
        <v>137</v>
      </c>
      <c r="M22" s="27">
        <v>80</v>
      </c>
      <c r="N22" s="27">
        <v>13</v>
      </c>
      <c r="O22" s="27">
        <v>0.4</v>
      </c>
    </row>
    <row r="23" spans="1:15" x14ac:dyDescent="0.3">
      <c r="A23" s="33" t="s">
        <v>94</v>
      </c>
      <c r="B23" s="33" t="s">
        <v>25</v>
      </c>
      <c r="C23" s="27">
        <v>30</v>
      </c>
      <c r="D23" s="27">
        <v>3.85</v>
      </c>
      <c r="E23" s="27">
        <v>0.7</v>
      </c>
      <c r="F23" s="4">
        <v>18.850000000000001</v>
      </c>
      <c r="G23" s="27">
        <v>100.5</v>
      </c>
      <c r="H23" s="27">
        <v>0.1</v>
      </c>
      <c r="I23" s="27">
        <v>0</v>
      </c>
      <c r="J23" s="27">
        <v>0</v>
      </c>
      <c r="K23" s="27">
        <v>0</v>
      </c>
      <c r="L23" s="27">
        <v>16.5</v>
      </c>
      <c r="M23" s="27">
        <v>97</v>
      </c>
      <c r="N23" s="27">
        <v>28.5</v>
      </c>
      <c r="O23" s="27">
        <v>2.25</v>
      </c>
    </row>
    <row r="24" spans="1:15" x14ac:dyDescent="0.3">
      <c r="A24" s="30" t="s">
        <v>94</v>
      </c>
      <c r="B24" s="30" t="s">
        <v>23</v>
      </c>
      <c r="C24" s="27">
        <v>30</v>
      </c>
      <c r="D24" s="27">
        <v>2.2799999999999998</v>
      </c>
      <c r="E24" s="27">
        <v>0.24</v>
      </c>
      <c r="F24" s="27">
        <v>14.76</v>
      </c>
      <c r="G24" s="27">
        <v>70.319999999999993</v>
      </c>
      <c r="H24" s="27">
        <v>0.1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1:15" x14ac:dyDescent="0.3">
      <c r="A25" s="2"/>
      <c r="B25" s="27" t="s">
        <v>18</v>
      </c>
      <c r="C25" s="2">
        <v>800</v>
      </c>
      <c r="D25" s="2">
        <f t="shared" ref="D25:O25" si="1">D18+D19+D20+D21+D22+D23+D24</f>
        <v>25.12</v>
      </c>
      <c r="E25" s="7">
        <f t="shared" si="1"/>
        <v>19.219999999999995</v>
      </c>
      <c r="F25" s="7">
        <f t="shared" si="1"/>
        <v>110.58</v>
      </c>
      <c r="G25" s="7">
        <f t="shared" si="1"/>
        <v>731.81</v>
      </c>
      <c r="H25" s="7">
        <f>SUM(H18:H24)</f>
        <v>0.36499999999999999</v>
      </c>
      <c r="I25" s="7">
        <f t="shared" si="1"/>
        <v>31.89</v>
      </c>
      <c r="J25" s="7">
        <f t="shared" si="1"/>
        <v>0</v>
      </c>
      <c r="K25" s="7">
        <f t="shared" si="1"/>
        <v>1.45</v>
      </c>
      <c r="L25" s="7">
        <f t="shared" si="1"/>
        <v>262.28999999999996</v>
      </c>
      <c r="M25" s="7">
        <f t="shared" si="1"/>
        <v>460.21000000000004</v>
      </c>
      <c r="N25" s="7">
        <f t="shared" si="1"/>
        <v>123.42999999999999</v>
      </c>
      <c r="O25" s="7">
        <f t="shared" si="1"/>
        <v>8.82</v>
      </c>
    </row>
    <row r="26" spans="1:15" x14ac:dyDescent="0.3">
      <c r="A26" s="17"/>
      <c r="B26" s="13" t="s">
        <v>62</v>
      </c>
      <c r="C26" s="13"/>
      <c r="D26" s="13" t="s">
        <v>73</v>
      </c>
      <c r="E26" s="13" t="s">
        <v>74</v>
      </c>
      <c r="F26" s="13" t="s">
        <v>75</v>
      </c>
      <c r="G26" s="13" t="s">
        <v>76</v>
      </c>
      <c r="H26" s="13" t="s">
        <v>77</v>
      </c>
      <c r="I26" s="13" t="s">
        <v>78</v>
      </c>
      <c r="J26" s="13" t="s">
        <v>79</v>
      </c>
      <c r="K26" s="13" t="s">
        <v>85</v>
      </c>
      <c r="L26" s="13" t="s">
        <v>80</v>
      </c>
      <c r="M26" s="13" t="s">
        <v>80</v>
      </c>
      <c r="N26" s="13" t="s">
        <v>81</v>
      </c>
      <c r="O26" s="13" t="s">
        <v>82</v>
      </c>
    </row>
    <row r="27" spans="1:15" x14ac:dyDescent="0.3">
      <c r="A27" s="2"/>
      <c r="B27" s="11" t="s">
        <v>22</v>
      </c>
      <c r="C27" s="2"/>
      <c r="D27" s="2">
        <f t="shared" ref="D27:O27" si="2">D15+D25</f>
        <v>43.870000000000005</v>
      </c>
      <c r="E27" s="7">
        <f t="shared" si="2"/>
        <v>36.919999999999995</v>
      </c>
      <c r="F27" s="7">
        <f t="shared" si="2"/>
        <v>178.68</v>
      </c>
      <c r="G27" s="7">
        <f t="shared" si="2"/>
        <v>1224.01</v>
      </c>
      <c r="H27" s="7">
        <f t="shared" si="2"/>
        <v>0.67500000000000004</v>
      </c>
      <c r="I27" s="7">
        <f t="shared" si="2"/>
        <v>38.32</v>
      </c>
      <c r="J27" s="7">
        <f t="shared" si="2"/>
        <v>0</v>
      </c>
      <c r="K27" s="7">
        <f t="shared" si="2"/>
        <v>1.45</v>
      </c>
      <c r="L27" s="7">
        <f t="shared" si="2"/>
        <v>324.55999999999995</v>
      </c>
      <c r="M27" s="7">
        <f t="shared" si="2"/>
        <v>657.35</v>
      </c>
      <c r="N27" s="7">
        <f t="shared" si="2"/>
        <v>269.51</v>
      </c>
      <c r="O27" s="7">
        <f t="shared" si="2"/>
        <v>16.920000000000002</v>
      </c>
    </row>
    <row r="28" spans="1:15" x14ac:dyDescent="0.3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3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O38"/>
  <sheetViews>
    <sheetView topLeftCell="A7" workbookViewId="0">
      <selection activeCell="C17" sqref="C17:C24"/>
    </sheetView>
  </sheetViews>
  <sheetFormatPr defaultColWidth="9.109375" defaultRowHeight="15.6" x14ac:dyDescent="0.3"/>
  <cols>
    <col min="1" max="1" width="16.109375" style="1" customWidth="1"/>
    <col min="2" max="2" width="39.33203125" style="1" customWidth="1"/>
    <col min="3" max="3" width="8.109375" style="1" customWidth="1"/>
    <col min="4" max="4" width="7.5546875" style="1" customWidth="1"/>
    <col min="5" max="5" width="7" style="1" customWidth="1"/>
    <col min="6" max="6" width="7.6640625" style="1" customWidth="1"/>
    <col min="7" max="7" width="16.88671875" style="1" customWidth="1"/>
    <col min="8" max="8" width="10" style="1" customWidth="1"/>
    <col min="9" max="10" width="7.88671875" style="1" customWidth="1"/>
    <col min="11" max="11" width="7.44140625" style="1" customWidth="1"/>
    <col min="12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33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" x14ac:dyDescent="0.4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3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idden="1" x14ac:dyDescent="0.3">
      <c r="A9" s="33"/>
      <c r="B9" s="30" t="s">
        <v>86</v>
      </c>
      <c r="C9" s="2">
        <v>50</v>
      </c>
      <c r="D9" s="2">
        <v>2.2999999999999998</v>
      </c>
      <c r="E9" s="2">
        <v>0.2</v>
      </c>
      <c r="F9" s="2">
        <v>14.8</v>
      </c>
      <c r="G9" s="2">
        <v>70.5</v>
      </c>
      <c r="H9" s="2">
        <v>0</v>
      </c>
      <c r="I9" s="2">
        <v>0</v>
      </c>
      <c r="J9" s="2">
        <v>0</v>
      </c>
      <c r="K9" s="2">
        <v>0</v>
      </c>
      <c r="L9" s="2">
        <v>6</v>
      </c>
      <c r="M9" s="2">
        <v>19.5</v>
      </c>
      <c r="N9" s="2">
        <v>4.2</v>
      </c>
      <c r="O9" s="2">
        <v>0.3</v>
      </c>
    </row>
    <row r="10" spans="1:15" x14ac:dyDescent="0.3">
      <c r="A10" s="33" t="s">
        <v>95</v>
      </c>
      <c r="B10" s="30" t="s">
        <v>46</v>
      </c>
      <c r="C10" s="2">
        <v>200</v>
      </c>
      <c r="D10" s="2">
        <v>4.45</v>
      </c>
      <c r="E10" s="2">
        <v>11.33</v>
      </c>
      <c r="F10" s="2">
        <v>31.76</v>
      </c>
      <c r="G10" s="2">
        <v>257</v>
      </c>
      <c r="H10" s="2">
        <v>0.155</v>
      </c>
      <c r="I10" s="2">
        <v>1.7</v>
      </c>
      <c r="J10" s="2">
        <v>0.13</v>
      </c>
      <c r="K10" s="2">
        <v>0.28000000000000003</v>
      </c>
      <c r="L10" s="2">
        <v>103.11</v>
      </c>
      <c r="M10" s="2">
        <v>148.69999999999999</v>
      </c>
      <c r="N10" s="2">
        <v>19.170000000000002</v>
      </c>
      <c r="O10" s="2">
        <v>0.86</v>
      </c>
    </row>
    <row r="11" spans="1:15" x14ac:dyDescent="0.3">
      <c r="A11" s="30" t="s">
        <v>94</v>
      </c>
      <c r="B11" s="30" t="s">
        <v>23</v>
      </c>
      <c r="C11" s="27">
        <v>50</v>
      </c>
      <c r="D11" s="27">
        <v>3.8</v>
      </c>
      <c r="E11" s="27">
        <v>0.4</v>
      </c>
      <c r="F11" s="27">
        <v>24.6</v>
      </c>
      <c r="G11" s="27">
        <v>117.2</v>
      </c>
      <c r="H11" s="27">
        <v>0.1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</row>
    <row r="12" spans="1:15" x14ac:dyDescent="0.3">
      <c r="A12" s="33" t="s">
        <v>56</v>
      </c>
      <c r="B12" s="30" t="s">
        <v>49</v>
      </c>
      <c r="C12" s="27">
        <v>200</v>
      </c>
      <c r="D12" s="27">
        <v>11</v>
      </c>
      <c r="E12" s="27">
        <v>3.06</v>
      </c>
      <c r="F12" s="27">
        <v>13</v>
      </c>
      <c r="G12" s="27">
        <v>49.3</v>
      </c>
      <c r="H12" s="27">
        <v>0</v>
      </c>
      <c r="I12" s="27">
        <v>6</v>
      </c>
      <c r="J12" s="27">
        <v>0</v>
      </c>
      <c r="K12" s="27">
        <v>0</v>
      </c>
      <c r="L12" s="27">
        <v>11.6</v>
      </c>
      <c r="M12" s="27">
        <v>0</v>
      </c>
      <c r="N12" s="27">
        <v>0</v>
      </c>
      <c r="O12" s="27">
        <v>0.54</v>
      </c>
    </row>
    <row r="13" spans="1:15" ht="42.75" customHeight="1" x14ac:dyDescent="0.3">
      <c r="A13" s="33" t="s">
        <v>94</v>
      </c>
      <c r="B13" s="42" t="s">
        <v>149</v>
      </c>
      <c r="C13" s="27">
        <v>50</v>
      </c>
      <c r="D13" s="27">
        <v>0</v>
      </c>
      <c r="E13" s="27">
        <v>1.1000000000000001</v>
      </c>
      <c r="F13" s="27">
        <v>13.5</v>
      </c>
      <c r="G13" s="27">
        <v>140</v>
      </c>
      <c r="H13" s="27">
        <v>0</v>
      </c>
      <c r="I13" s="27">
        <v>0</v>
      </c>
      <c r="J13" s="27">
        <v>0</v>
      </c>
      <c r="K13" s="27">
        <v>0</v>
      </c>
      <c r="L13" s="27">
        <v>2</v>
      </c>
      <c r="M13" s="27">
        <v>0.5</v>
      </c>
      <c r="N13" s="27">
        <v>1</v>
      </c>
      <c r="O13" s="27">
        <v>0.2</v>
      </c>
    </row>
    <row r="14" spans="1:15" x14ac:dyDescent="0.3">
      <c r="A14" s="33"/>
      <c r="B14" s="2" t="s">
        <v>18</v>
      </c>
      <c r="C14" s="2">
        <v>500</v>
      </c>
      <c r="D14" s="2">
        <f>D10+D11+D12+D13</f>
        <v>19.25</v>
      </c>
      <c r="E14" s="27">
        <f t="shared" ref="E14:O14" si="0">E10+E11+E12+E13</f>
        <v>15.89</v>
      </c>
      <c r="F14" s="27">
        <f t="shared" si="0"/>
        <v>82.86</v>
      </c>
      <c r="G14" s="27">
        <f t="shared" si="0"/>
        <v>563.5</v>
      </c>
      <c r="H14" s="27">
        <f t="shared" si="0"/>
        <v>0.255</v>
      </c>
      <c r="I14" s="27">
        <f t="shared" si="0"/>
        <v>7.7</v>
      </c>
      <c r="J14" s="27">
        <f t="shared" si="0"/>
        <v>0.13</v>
      </c>
      <c r="K14" s="27">
        <f t="shared" si="0"/>
        <v>0.28000000000000003</v>
      </c>
      <c r="L14" s="27">
        <f t="shared" si="0"/>
        <v>116.71</v>
      </c>
      <c r="M14" s="27">
        <f t="shared" si="0"/>
        <v>149.19999999999999</v>
      </c>
      <c r="N14" s="27">
        <f t="shared" si="0"/>
        <v>20.170000000000002</v>
      </c>
      <c r="O14" s="27">
        <f t="shared" si="0"/>
        <v>1.5999999999999999</v>
      </c>
    </row>
    <row r="15" spans="1:15" x14ac:dyDescent="0.3">
      <c r="A15" s="34"/>
      <c r="B15" s="13" t="s">
        <v>61</v>
      </c>
      <c r="C15" s="13"/>
      <c r="D15" s="14" t="s">
        <v>63</v>
      </c>
      <c r="E15" s="14" t="s">
        <v>64</v>
      </c>
      <c r="F15" s="14" t="s">
        <v>65</v>
      </c>
      <c r="G15" s="14" t="s">
        <v>66</v>
      </c>
      <c r="H15" s="14" t="s">
        <v>67</v>
      </c>
      <c r="I15" s="16" t="s">
        <v>68</v>
      </c>
      <c r="J15" s="15" t="s">
        <v>69</v>
      </c>
      <c r="K15" s="14" t="s">
        <v>84</v>
      </c>
      <c r="L15" s="14" t="s">
        <v>70</v>
      </c>
      <c r="M15" s="14" t="s">
        <v>70</v>
      </c>
      <c r="N15" s="14" t="s">
        <v>71</v>
      </c>
      <c r="O15" s="14" t="s">
        <v>72</v>
      </c>
    </row>
    <row r="16" spans="1:15" x14ac:dyDescent="0.3">
      <c r="A16" s="33"/>
      <c r="B16" s="3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">
      <c r="A17" s="33" t="s">
        <v>129</v>
      </c>
      <c r="B17" s="33" t="s">
        <v>26</v>
      </c>
      <c r="C17" s="27">
        <v>80</v>
      </c>
      <c r="D17" s="27">
        <v>0.8</v>
      </c>
      <c r="E17" s="27">
        <v>3.6</v>
      </c>
      <c r="F17" s="27">
        <v>11.6</v>
      </c>
      <c r="G17" s="27">
        <v>80</v>
      </c>
      <c r="H17" s="27">
        <v>0</v>
      </c>
      <c r="I17" s="27">
        <v>1.79</v>
      </c>
      <c r="J17" s="27">
        <v>0</v>
      </c>
      <c r="K17" s="27">
        <v>0</v>
      </c>
      <c r="L17" s="27">
        <v>13.44</v>
      </c>
      <c r="M17" s="27">
        <v>27.44</v>
      </c>
      <c r="N17" s="27">
        <v>18.48</v>
      </c>
      <c r="O17" s="27">
        <v>0.34</v>
      </c>
    </row>
    <row r="18" spans="1:15" x14ac:dyDescent="0.3">
      <c r="A18" s="33" t="s">
        <v>130</v>
      </c>
      <c r="B18" s="33" t="s">
        <v>160</v>
      </c>
      <c r="C18" s="27">
        <v>225</v>
      </c>
      <c r="D18" s="27">
        <v>4.4000000000000004</v>
      </c>
      <c r="E18" s="27">
        <v>5.3</v>
      </c>
      <c r="F18" s="27">
        <v>24.2</v>
      </c>
      <c r="G18" s="27">
        <v>162</v>
      </c>
      <c r="H18" s="27">
        <v>0.98</v>
      </c>
      <c r="I18" s="27">
        <v>8.1199999999999992</v>
      </c>
      <c r="J18" s="27">
        <v>0</v>
      </c>
      <c r="K18" s="27">
        <v>0</v>
      </c>
      <c r="L18" s="27">
        <v>15.12</v>
      </c>
      <c r="M18" s="27">
        <v>56.42</v>
      </c>
      <c r="N18" s="27">
        <v>23.52</v>
      </c>
      <c r="O18" s="27">
        <v>0.84</v>
      </c>
    </row>
    <row r="19" spans="1:15" x14ac:dyDescent="0.3">
      <c r="A19" s="33" t="s">
        <v>99</v>
      </c>
      <c r="B19" s="35" t="s">
        <v>100</v>
      </c>
      <c r="C19" s="27">
        <v>90</v>
      </c>
      <c r="D19" s="27">
        <v>9.23</v>
      </c>
      <c r="E19" s="27">
        <v>9.81</v>
      </c>
      <c r="F19" s="27">
        <v>11.07</v>
      </c>
      <c r="G19" s="27">
        <v>195.3</v>
      </c>
      <c r="H19" s="27">
        <v>0.08</v>
      </c>
      <c r="I19" s="27">
        <v>0</v>
      </c>
      <c r="J19" s="27">
        <v>0</v>
      </c>
      <c r="K19" s="27">
        <v>0</v>
      </c>
      <c r="L19" s="27">
        <v>34.799999999999997</v>
      </c>
      <c r="M19" s="27">
        <v>155.4</v>
      </c>
      <c r="N19" s="27">
        <v>0</v>
      </c>
      <c r="O19" s="27">
        <v>1.2</v>
      </c>
    </row>
    <row r="20" spans="1:15" x14ac:dyDescent="0.3">
      <c r="A20" s="33" t="s">
        <v>101</v>
      </c>
      <c r="B20" s="33" t="s">
        <v>21</v>
      </c>
      <c r="C20" s="27">
        <v>150</v>
      </c>
      <c r="D20" s="27">
        <v>7.77</v>
      </c>
      <c r="E20" s="27">
        <v>7.56</v>
      </c>
      <c r="F20" s="27">
        <v>8.19</v>
      </c>
      <c r="G20" s="27">
        <v>132.30000000000001</v>
      </c>
      <c r="H20" s="27">
        <v>0.105</v>
      </c>
      <c r="I20" s="27">
        <v>49.47</v>
      </c>
      <c r="J20" s="27">
        <v>0</v>
      </c>
      <c r="K20" s="27">
        <v>0</v>
      </c>
      <c r="L20" s="27">
        <v>128.1</v>
      </c>
      <c r="M20" s="27">
        <v>0</v>
      </c>
      <c r="N20" s="27">
        <v>0</v>
      </c>
      <c r="O20" s="27">
        <v>0</v>
      </c>
    </row>
    <row r="21" spans="1:15" hidden="1" x14ac:dyDescent="0.3">
      <c r="A21" s="33"/>
      <c r="B21" s="3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3">
      <c r="A22" s="33" t="s">
        <v>113</v>
      </c>
      <c r="B22" s="30" t="s">
        <v>138</v>
      </c>
      <c r="C22" s="27">
        <v>200</v>
      </c>
      <c r="D22" s="27">
        <v>0.1</v>
      </c>
      <c r="E22" s="27">
        <v>0</v>
      </c>
      <c r="F22" s="27">
        <v>13.7</v>
      </c>
      <c r="G22" s="27">
        <v>95</v>
      </c>
      <c r="H22" s="27">
        <v>0</v>
      </c>
      <c r="I22" s="27">
        <v>6</v>
      </c>
      <c r="J22" s="27">
        <v>0</v>
      </c>
      <c r="K22" s="27">
        <v>0</v>
      </c>
      <c r="L22" s="27">
        <v>11.6</v>
      </c>
      <c r="M22" s="27">
        <v>0</v>
      </c>
      <c r="N22" s="27">
        <v>0</v>
      </c>
      <c r="O22" s="27">
        <v>0.54</v>
      </c>
    </row>
    <row r="23" spans="1:15" x14ac:dyDescent="0.3">
      <c r="A23" s="33" t="s">
        <v>94</v>
      </c>
      <c r="B23" s="33" t="s">
        <v>25</v>
      </c>
      <c r="C23" s="27">
        <v>30</v>
      </c>
      <c r="D23" s="27">
        <v>3.85</v>
      </c>
      <c r="E23" s="27">
        <v>0.7</v>
      </c>
      <c r="F23" s="4">
        <v>18.850000000000001</v>
      </c>
      <c r="G23" s="27">
        <v>100.5</v>
      </c>
      <c r="H23" s="27">
        <v>0.1</v>
      </c>
      <c r="I23" s="27">
        <v>0</v>
      </c>
      <c r="J23" s="27">
        <v>0</v>
      </c>
      <c r="K23" s="27">
        <v>0</v>
      </c>
      <c r="L23" s="27">
        <v>16.5</v>
      </c>
      <c r="M23" s="27">
        <v>97</v>
      </c>
      <c r="N23" s="27">
        <v>28.5</v>
      </c>
      <c r="O23" s="27">
        <v>2.25</v>
      </c>
    </row>
    <row r="24" spans="1:15" x14ac:dyDescent="0.3">
      <c r="A24" s="30" t="s">
        <v>94</v>
      </c>
      <c r="B24" s="30" t="s">
        <v>23</v>
      </c>
      <c r="C24" s="27">
        <v>30</v>
      </c>
      <c r="D24" s="27">
        <v>2.2799999999999998</v>
      </c>
      <c r="E24" s="27">
        <v>0.24</v>
      </c>
      <c r="F24" s="27">
        <v>14.76</v>
      </c>
      <c r="G24" s="27">
        <v>70.319999999999993</v>
      </c>
      <c r="H24" s="27">
        <v>0.1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</row>
    <row r="25" spans="1:15" x14ac:dyDescent="0.3">
      <c r="A25" s="33"/>
      <c r="B25" s="27" t="s">
        <v>18</v>
      </c>
      <c r="C25" s="2">
        <v>805</v>
      </c>
      <c r="D25" s="2">
        <f>D17+D18+D19+D20+D22+D23+D24</f>
        <v>28.430000000000003</v>
      </c>
      <c r="E25" s="27">
        <f t="shared" ref="E25:O25" si="1">E17+E18+E19+E20+E22+E23+E24</f>
        <v>27.209999999999997</v>
      </c>
      <c r="F25" s="27">
        <f t="shared" si="1"/>
        <v>102.36999999999999</v>
      </c>
      <c r="G25" s="27">
        <f t="shared" si="1"/>
        <v>835.42000000000007</v>
      </c>
      <c r="H25" s="27">
        <v>1.32</v>
      </c>
      <c r="I25" s="27">
        <f t="shared" si="1"/>
        <v>65.38</v>
      </c>
      <c r="J25" s="27">
        <f t="shared" si="1"/>
        <v>0</v>
      </c>
      <c r="K25" s="27">
        <f t="shared" si="1"/>
        <v>0</v>
      </c>
      <c r="L25" s="27">
        <f t="shared" si="1"/>
        <v>219.55999999999997</v>
      </c>
      <c r="M25" s="27">
        <f t="shared" si="1"/>
        <v>336.26</v>
      </c>
      <c r="N25" s="27">
        <f t="shared" si="1"/>
        <v>70.5</v>
      </c>
      <c r="O25" s="27">
        <f t="shared" si="1"/>
        <v>5.17</v>
      </c>
    </row>
    <row r="26" spans="1:15" x14ac:dyDescent="0.3">
      <c r="A26" s="33"/>
      <c r="B26" s="13" t="s">
        <v>62</v>
      </c>
      <c r="C26" s="13"/>
      <c r="D26" s="13" t="s">
        <v>73</v>
      </c>
      <c r="E26" s="13" t="s">
        <v>74</v>
      </c>
      <c r="F26" s="13" t="s">
        <v>75</v>
      </c>
      <c r="G26" s="13" t="s">
        <v>76</v>
      </c>
      <c r="H26" s="13" t="s">
        <v>77</v>
      </c>
      <c r="I26" s="13" t="s">
        <v>78</v>
      </c>
      <c r="J26" s="13" t="s">
        <v>79</v>
      </c>
      <c r="K26" s="13" t="s">
        <v>85</v>
      </c>
      <c r="L26" s="13" t="s">
        <v>80</v>
      </c>
      <c r="M26" s="13" t="s">
        <v>80</v>
      </c>
      <c r="N26" s="13" t="s">
        <v>81</v>
      </c>
      <c r="O26" s="13" t="s">
        <v>82</v>
      </c>
    </row>
    <row r="27" spans="1:15" x14ac:dyDescent="0.3">
      <c r="A27" s="33"/>
      <c r="B27" s="2" t="s">
        <v>22</v>
      </c>
      <c r="C27" s="2"/>
      <c r="D27" s="2">
        <f>D14+D25</f>
        <v>47.680000000000007</v>
      </c>
      <c r="E27" s="7">
        <f t="shared" ref="E27:O27" si="2">E14+E25</f>
        <v>43.099999999999994</v>
      </c>
      <c r="F27" s="7">
        <f t="shared" si="2"/>
        <v>185.23</v>
      </c>
      <c r="G27" s="7">
        <f t="shared" si="2"/>
        <v>1398.92</v>
      </c>
      <c r="H27" s="7">
        <f t="shared" si="2"/>
        <v>1.5750000000000002</v>
      </c>
      <c r="I27" s="7">
        <f t="shared" si="2"/>
        <v>73.08</v>
      </c>
      <c r="J27" s="7">
        <f t="shared" si="2"/>
        <v>0.13</v>
      </c>
      <c r="K27" s="7">
        <f t="shared" si="2"/>
        <v>0.28000000000000003</v>
      </c>
      <c r="L27" s="7">
        <f t="shared" si="2"/>
        <v>336.27</v>
      </c>
      <c r="M27" s="7">
        <f t="shared" si="2"/>
        <v>485.46</v>
      </c>
      <c r="N27" s="7">
        <f t="shared" si="2"/>
        <v>90.67</v>
      </c>
      <c r="O27" s="7">
        <f t="shared" si="2"/>
        <v>6.77</v>
      </c>
    </row>
    <row r="28" spans="1:15" x14ac:dyDescent="0.3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3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3"/>
      <c r="B30" s="33"/>
      <c r="C30" s="27"/>
      <c r="D30" s="27"/>
      <c r="E30" s="27"/>
      <c r="F30" s="4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3">
      <c r="A31" s="33"/>
      <c r="B31" s="3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hidden="1" x14ac:dyDescent="0.3">
      <c r="A32" s="33"/>
      <c r="B32" s="33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3">
      <c r="A33" s="33"/>
      <c r="B33" s="3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3">
      <c r="A34" s="33"/>
      <c r="B34" s="33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8" spans="1:15" x14ac:dyDescent="0.3">
      <c r="B38" s="1" t="s">
        <v>45</v>
      </c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P40"/>
  <sheetViews>
    <sheetView topLeftCell="A7" workbookViewId="0">
      <selection activeCell="G9" sqref="G9:G12"/>
    </sheetView>
  </sheetViews>
  <sheetFormatPr defaultColWidth="9.109375" defaultRowHeight="15.6" x14ac:dyDescent="0.3"/>
  <cols>
    <col min="1" max="1" width="15" style="1" customWidth="1"/>
    <col min="2" max="2" width="46.44140625" style="1" customWidth="1"/>
    <col min="3" max="3" width="11.33203125" style="1" customWidth="1"/>
    <col min="4" max="4" width="8.88671875" style="1" customWidth="1"/>
    <col min="5" max="6" width="7.88671875" style="1" customWidth="1"/>
    <col min="7" max="7" width="17.109375" style="1" customWidth="1"/>
    <col min="8" max="8" width="7.5546875" style="1" customWidth="1"/>
    <col min="9" max="9" width="7.6640625" style="1" customWidth="1"/>
    <col min="10" max="10" width="8.109375" style="1" customWidth="1"/>
    <col min="11" max="11" width="7.44140625" style="1" customWidth="1"/>
    <col min="12" max="12" width="8" style="1" customWidth="1"/>
    <col min="13" max="13" width="7.44140625" style="1" customWidth="1"/>
    <col min="14" max="14" width="8.5546875" style="1" customWidth="1"/>
    <col min="15" max="16384" width="9.109375" style="1"/>
  </cols>
  <sheetData>
    <row r="1" spans="1:15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x14ac:dyDescent="0.3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x14ac:dyDescent="0.3">
      <c r="A3" s="45" t="s">
        <v>53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5" x14ac:dyDescent="0.3">
      <c r="A4" s="45" t="s">
        <v>88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x14ac:dyDescent="0.3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5" x14ac:dyDescent="0.3">
      <c r="A6" s="48" t="s">
        <v>43</v>
      </c>
      <c r="B6" s="48" t="s">
        <v>0</v>
      </c>
      <c r="C6" s="50" t="s">
        <v>1</v>
      </c>
      <c r="D6" s="44" t="s">
        <v>2</v>
      </c>
      <c r="E6" s="44"/>
      <c r="F6" s="44"/>
      <c r="G6" s="50" t="s">
        <v>3</v>
      </c>
      <c r="H6" s="44" t="s">
        <v>4</v>
      </c>
      <c r="I6" s="44"/>
      <c r="J6" s="44"/>
      <c r="K6" s="44"/>
      <c r="L6" s="44" t="s">
        <v>5</v>
      </c>
      <c r="M6" s="44"/>
      <c r="N6" s="44"/>
      <c r="O6" s="44"/>
    </row>
    <row r="7" spans="1:15" ht="18" x14ac:dyDescent="0.4">
      <c r="A7" s="49"/>
      <c r="B7" s="49"/>
      <c r="C7" s="51"/>
      <c r="D7" s="2" t="s">
        <v>6</v>
      </c>
      <c r="E7" s="2" t="s">
        <v>7</v>
      </c>
      <c r="F7" s="2" t="s">
        <v>8</v>
      </c>
      <c r="G7" s="51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3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3">
      <c r="A9" s="31" t="s">
        <v>87</v>
      </c>
      <c r="B9" s="31" t="s">
        <v>168</v>
      </c>
      <c r="C9" s="19">
        <v>155</v>
      </c>
      <c r="D9" s="19">
        <v>3.4</v>
      </c>
      <c r="E9" s="19">
        <v>4.21</v>
      </c>
      <c r="F9" s="19">
        <v>18.16</v>
      </c>
      <c r="G9" s="19">
        <v>123.4</v>
      </c>
      <c r="H9" s="19">
        <v>5.1999999999999998E-2</v>
      </c>
      <c r="I9" s="20">
        <v>1.7999999999999999E-2</v>
      </c>
      <c r="J9" s="19">
        <v>0</v>
      </c>
      <c r="K9" s="19">
        <v>0</v>
      </c>
      <c r="L9" s="19">
        <v>16.93</v>
      </c>
      <c r="M9" s="19">
        <v>0</v>
      </c>
      <c r="N9" s="19">
        <v>0</v>
      </c>
      <c r="O9" s="19">
        <v>0.3</v>
      </c>
    </row>
    <row r="10" spans="1:15" x14ac:dyDescent="0.3">
      <c r="A10" s="30" t="s">
        <v>127</v>
      </c>
      <c r="B10" s="30" t="s">
        <v>169</v>
      </c>
      <c r="C10" s="29">
        <v>50</v>
      </c>
      <c r="D10" s="27">
        <v>4</v>
      </c>
      <c r="E10" s="27">
        <v>8</v>
      </c>
      <c r="F10" s="27">
        <v>19.78</v>
      </c>
      <c r="G10" s="27">
        <v>150.97</v>
      </c>
      <c r="H10" s="27">
        <v>0.09</v>
      </c>
      <c r="I10" s="27">
        <v>0.05</v>
      </c>
      <c r="J10" s="27">
        <v>0</v>
      </c>
      <c r="K10" s="27">
        <v>0</v>
      </c>
      <c r="L10" s="27">
        <v>172.53</v>
      </c>
      <c r="M10" s="27">
        <v>0</v>
      </c>
      <c r="N10" s="27">
        <v>0</v>
      </c>
      <c r="O10" s="27">
        <v>1.5</v>
      </c>
    </row>
    <row r="11" spans="1:15" x14ac:dyDescent="0.3">
      <c r="A11" s="33" t="s">
        <v>102</v>
      </c>
      <c r="B11" s="33" t="s">
        <v>58</v>
      </c>
      <c r="C11" s="27">
        <v>200</v>
      </c>
      <c r="D11" s="27">
        <v>7.84</v>
      </c>
      <c r="E11" s="27">
        <v>3</v>
      </c>
      <c r="F11" s="27">
        <v>25.4</v>
      </c>
      <c r="G11" s="27">
        <v>119.4</v>
      </c>
      <c r="H11" s="27">
        <v>0.02</v>
      </c>
      <c r="I11" s="27">
        <v>0.4</v>
      </c>
      <c r="J11" s="27">
        <v>0</v>
      </c>
      <c r="K11" s="27">
        <v>0</v>
      </c>
      <c r="L11" s="27">
        <v>84</v>
      </c>
      <c r="M11" s="27">
        <v>70</v>
      </c>
      <c r="N11" s="27">
        <v>0</v>
      </c>
      <c r="O11" s="27">
        <v>0</v>
      </c>
    </row>
    <row r="12" spans="1:15" s="21" customFormat="1" x14ac:dyDescent="0.3">
      <c r="A12" s="30" t="s">
        <v>128</v>
      </c>
      <c r="B12" s="30" t="s">
        <v>91</v>
      </c>
      <c r="C12" s="27">
        <v>100</v>
      </c>
      <c r="D12" s="27">
        <v>1.5</v>
      </c>
      <c r="E12" s="27">
        <v>0.7</v>
      </c>
      <c r="F12" s="27">
        <v>19</v>
      </c>
      <c r="G12" s="27">
        <v>96</v>
      </c>
      <c r="H12" s="27">
        <v>0.03</v>
      </c>
      <c r="I12" s="27">
        <v>10</v>
      </c>
      <c r="J12" s="27">
        <v>0</v>
      </c>
      <c r="K12" s="27">
        <v>0</v>
      </c>
      <c r="L12" s="27">
        <v>16</v>
      </c>
      <c r="M12" s="27">
        <v>0</v>
      </c>
      <c r="N12" s="27">
        <v>0</v>
      </c>
      <c r="O12" s="27">
        <v>2.2000000000000002</v>
      </c>
    </row>
    <row r="13" spans="1:15" hidden="1" x14ac:dyDescent="0.3">
      <c r="A13" s="30"/>
      <c r="B13" s="17" t="s">
        <v>86</v>
      </c>
      <c r="C13" s="2">
        <v>50</v>
      </c>
      <c r="D13" s="2">
        <v>3</v>
      </c>
      <c r="E13" s="2">
        <v>0.3</v>
      </c>
      <c r="F13" s="2">
        <v>19.7</v>
      </c>
      <c r="G13" s="2">
        <v>94</v>
      </c>
      <c r="H13" s="2">
        <v>0</v>
      </c>
      <c r="I13" s="2">
        <v>0</v>
      </c>
      <c r="J13" s="2">
        <v>0</v>
      </c>
      <c r="K13" s="2">
        <v>0</v>
      </c>
      <c r="L13" s="2">
        <v>8</v>
      </c>
      <c r="M13" s="2">
        <v>26</v>
      </c>
      <c r="N13" s="2">
        <v>5.6</v>
      </c>
      <c r="O13" s="2">
        <v>0.4</v>
      </c>
    </row>
    <row r="14" spans="1:15" x14ac:dyDescent="0.3">
      <c r="A14" s="30"/>
      <c r="B14" s="2" t="s">
        <v>18</v>
      </c>
      <c r="C14" s="2">
        <v>505</v>
      </c>
      <c r="D14" s="2">
        <f>D9+D10+D11+D12</f>
        <v>16.740000000000002</v>
      </c>
      <c r="E14" s="27">
        <f t="shared" ref="E14:O14" si="0">E9+E10+E11+E12</f>
        <v>15.91</v>
      </c>
      <c r="F14" s="27">
        <f t="shared" si="0"/>
        <v>82.34</v>
      </c>
      <c r="G14" s="27">
        <f t="shared" si="0"/>
        <v>489.77</v>
      </c>
      <c r="H14" s="27">
        <f t="shared" si="0"/>
        <v>0.19199999999999998</v>
      </c>
      <c r="I14" s="27">
        <f t="shared" si="0"/>
        <v>10.468</v>
      </c>
      <c r="J14" s="27">
        <f t="shared" si="0"/>
        <v>0</v>
      </c>
      <c r="K14" s="27">
        <f t="shared" si="0"/>
        <v>0</v>
      </c>
      <c r="L14" s="27">
        <f t="shared" si="0"/>
        <v>289.46000000000004</v>
      </c>
      <c r="M14" s="27">
        <f t="shared" si="0"/>
        <v>70</v>
      </c>
      <c r="N14" s="27">
        <f t="shared" si="0"/>
        <v>0</v>
      </c>
      <c r="O14" s="27">
        <f t="shared" si="0"/>
        <v>4</v>
      </c>
    </row>
    <row r="15" spans="1:15" x14ac:dyDescent="0.3">
      <c r="A15" s="32"/>
      <c r="B15" s="13" t="s">
        <v>61</v>
      </c>
      <c r="C15" s="13"/>
      <c r="D15" s="14" t="s">
        <v>63</v>
      </c>
      <c r="E15" s="14" t="s">
        <v>64</v>
      </c>
      <c r="F15" s="14" t="s">
        <v>65</v>
      </c>
      <c r="G15" s="14" t="s">
        <v>66</v>
      </c>
      <c r="H15" s="14" t="s">
        <v>67</v>
      </c>
      <c r="I15" s="16" t="s">
        <v>68</v>
      </c>
      <c r="J15" s="15" t="s">
        <v>69</v>
      </c>
      <c r="K15" s="14" t="s">
        <v>84</v>
      </c>
      <c r="L15" s="14" t="s">
        <v>70</v>
      </c>
      <c r="M15" s="14" t="s">
        <v>70</v>
      </c>
      <c r="N15" s="14" t="s">
        <v>71</v>
      </c>
      <c r="O15" s="14" t="s">
        <v>72</v>
      </c>
    </row>
    <row r="16" spans="1:15" x14ac:dyDescent="0.3">
      <c r="A16" s="30"/>
      <c r="B16" s="3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">
      <c r="A17" s="30" t="s">
        <v>105</v>
      </c>
      <c r="B17" s="30" t="s">
        <v>24</v>
      </c>
      <c r="C17" s="27">
        <v>80</v>
      </c>
      <c r="D17" s="27">
        <v>1.1000000000000001</v>
      </c>
      <c r="E17" s="27">
        <v>6.6</v>
      </c>
      <c r="F17" s="27">
        <v>6.4</v>
      </c>
      <c r="G17" s="27">
        <v>88</v>
      </c>
      <c r="H17" s="27">
        <v>0</v>
      </c>
      <c r="I17" s="27">
        <v>0.42</v>
      </c>
      <c r="J17" s="27">
        <v>0</v>
      </c>
      <c r="K17" s="27">
        <v>0</v>
      </c>
      <c r="L17" s="27">
        <v>42</v>
      </c>
      <c r="M17" s="27">
        <v>26.6</v>
      </c>
      <c r="N17" s="27">
        <v>13.3</v>
      </c>
      <c r="O17" s="27">
        <v>7.0000000000000007E-2</v>
      </c>
    </row>
    <row r="18" spans="1:15" x14ac:dyDescent="0.3">
      <c r="A18" s="30" t="s">
        <v>123</v>
      </c>
      <c r="B18" s="30" t="s">
        <v>170</v>
      </c>
      <c r="C18" s="27">
        <v>210</v>
      </c>
      <c r="D18" s="27">
        <v>1.95</v>
      </c>
      <c r="E18" s="27">
        <v>5.6</v>
      </c>
      <c r="F18" s="27">
        <v>13.6</v>
      </c>
      <c r="G18" s="27">
        <v>113</v>
      </c>
      <c r="H18" s="27">
        <v>6.4000000000000001E-2</v>
      </c>
      <c r="I18" s="27">
        <v>5.5</v>
      </c>
      <c r="J18" s="27">
        <v>107</v>
      </c>
      <c r="K18" s="27">
        <v>0</v>
      </c>
      <c r="L18" s="27">
        <v>21.7</v>
      </c>
      <c r="M18" s="27">
        <v>88.2</v>
      </c>
      <c r="N18" s="27">
        <v>0.42</v>
      </c>
      <c r="O18" s="27">
        <v>1.26</v>
      </c>
    </row>
    <row r="19" spans="1:15" x14ac:dyDescent="0.3">
      <c r="A19" s="30" t="s">
        <v>124</v>
      </c>
      <c r="B19" s="30" t="s">
        <v>125</v>
      </c>
      <c r="C19" s="27">
        <v>100</v>
      </c>
      <c r="D19" s="27">
        <v>11.3</v>
      </c>
      <c r="E19" s="27">
        <v>7.4</v>
      </c>
      <c r="F19" s="27">
        <v>3.96</v>
      </c>
      <c r="G19" s="27">
        <v>127.5</v>
      </c>
      <c r="H19" s="2">
        <v>0.1</v>
      </c>
      <c r="I19" s="2">
        <v>0.2</v>
      </c>
      <c r="J19" s="2">
        <v>0</v>
      </c>
      <c r="K19" s="2">
        <v>0</v>
      </c>
      <c r="L19" s="2">
        <v>36.200000000000003</v>
      </c>
      <c r="M19" s="2">
        <v>258.39999999999998</v>
      </c>
      <c r="N19" s="2">
        <v>28.1</v>
      </c>
      <c r="O19" s="2">
        <v>0</v>
      </c>
    </row>
    <row r="20" spans="1:15" x14ac:dyDescent="0.3">
      <c r="A20" s="33" t="s">
        <v>92</v>
      </c>
      <c r="B20" s="30" t="s">
        <v>60</v>
      </c>
      <c r="C20" s="27">
        <v>150</v>
      </c>
      <c r="D20" s="27">
        <v>2.7</v>
      </c>
      <c r="E20" s="27">
        <v>5.7</v>
      </c>
      <c r="F20" s="27">
        <v>38.799999999999997</v>
      </c>
      <c r="G20" s="27">
        <v>222.5</v>
      </c>
      <c r="H20" s="27">
        <v>0</v>
      </c>
      <c r="I20" s="27">
        <v>1.33</v>
      </c>
      <c r="J20" s="27">
        <v>7.0000000000000007E-2</v>
      </c>
      <c r="K20" s="27">
        <v>0</v>
      </c>
      <c r="L20" s="27">
        <v>6.02</v>
      </c>
      <c r="M20" s="27">
        <v>68.459999999999994</v>
      </c>
      <c r="N20" s="27">
        <v>0</v>
      </c>
      <c r="O20" s="27">
        <v>0</v>
      </c>
    </row>
    <row r="21" spans="1:15" x14ac:dyDescent="0.3">
      <c r="A21" s="30" t="s">
        <v>126</v>
      </c>
      <c r="B21" s="30" t="s">
        <v>93</v>
      </c>
      <c r="C21" s="2">
        <v>200</v>
      </c>
      <c r="D21" s="2">
        <v>0.15</v>
      </c>
      <c r="E21" s="2">
        <v>0.14000000000000001</v>
      </c>
      <c r="F21" s="2">
        <v>9.93</v>
      </c>
      <c r="G21" s="2">
        <v>41.5</v>
      </c>
      <c r="H21" s="2">
        <v>0</v>
      </c>
      <c r="I21" s="2">
        <v>12</v>
      </c>
      <c r="J21" s="2">
        <v>0</v>
      </c>
      <c r="K21" s="2">
        <v>0</v>
      </c>
      <c r="L21" s="2">
        <v>15.36</v>
      </c>
      <c r="M21" s="2">
        <v>0</v>
      </c>
      <c r="N21" s="2">
        <v>0</v>
      </c>
      <c r="O21" s="2">
        <v>0.18</v>
      </c>
    </row>
    <row r="22" spans="1:15" x14ac:dyDescent="0.3">
      <c r="A22" s="30" t="s">
        <v>94</v>
      </c>
      <c r="B22" s="30" t="s">
        <v>23</v>
      </c>
      <c r="C22" s="8">
        <v>30</v>
      </c>
      <c r="D22" s="8">
        <v>2.2799999999999998</v>
      </c>
      <c r="E22" s="8">
        <v>0.24</v>
      </c>
      <c r="F22" s="8">
        <v>14.76</v>
      </c>
      <c r="G22" s="8">
        <v>70.319999999999993</v>
      </c>
      <c r="H22" s="8">
        <v>0.1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x14ac:dyDescent="0.3">
      <c r="A23" s="30" t="s">
        <v>94</v>
      </c>
      <c r="B23" s="30" t="s">
        <v>20</v>
      </c>
      <c r="C23" s="2">
        <v>30</v>
      </c>
      <c r="D23" s="6">
        <v>1.98</v>
      </c>
      <c r="E23" s="6">
        <v>0.36</v>
      </c>
      <c r="F23" s="4">
        <v>11.88</v>
      </c>
      <c r="G23" s="6">
        <v>57.68</v>
      </c>
      <c r="H23" s="6">
        <v>0.1</v>
      </c>
      <c r="I23" s="6">
        <v>0</v>
      </c>
      <c r="J23" s="6">
        <v>0</v>
      </c>
      <c r="K23" s="6">
        <v>0</v>
      </c>
      <c r="L23" s="6">
        <v>16.5</v>
      </c>
      <c r="M23" s="6">
        <v>97</v>
      </c>
      <c r="N23" s="6">
        <v>28.5</v>
      </c>
      <c r="O23" s="6">
        <v>2.25</v>
      </c>
    </row>
    <row r="24" spans="1:15" x14ac:dyDescent="0.3">
      <c r="A24" s="2"/>
      <c r="B24" s="2" t="s">
        <v>18</v>
      </c>
      <c r="C24" s="2">
        <v>800</v>
      </c>
      <c r="D24" s="2">
        <f>D17+D18+D19+D20+D21+D22+D23</f>
        <v>21.46</v>
      </c>
      <c r="E24" s="27">
        <f t="shared" ref="E24:O24" si="1">E17+E18+E19+E20+E21+E22+E23</f>
        <v>26.04</v>
      </c>
      <c r="F24" s="27">
        <f t="shared" si="1"/>
        <v>99.33</v>
      </c>
      <c r="G24" s="27">
        <f t="shared" si="1"/>
        <v>720.49999999999989</v>
      </c>
      <c r="H24" s="27">
        <f t="shared" si="1"/>
        <v>0.36399999999999999</v>
      </c>
      <c r="I24" s="27">
        <f t="shared" si="1"/>
        <v>19.45</v>
      </c>
      <c r="J24" s="27">
        <f t="shared" si="1"/>
        <v>107.07</v>
      </c>
      <c r="K24" s="27">
        <f t="shared" si="1"/>
        <v>0</v>
      </c>
      <c r="L24" s="27">
        <f t="shared" si="1"/>
        <v>137.78</v>
      </c>
      <c r="M24" s="27">
        <f t="shared" si="1"/>
        <v>538.66</v>
      </c>
      <c r="N24" s="27">
        <f t="shared" si="1"/>
        <v>70.319999999999993</v>
      </c>
      <c r="O24" s="27">
        <f t="shared" si="1"/>
        <v>3.76</v>
      </c>
    </row>
    <row r="25" spans="1:15" x14ac:dyDescent="0.3">
      <c r="A25" s="17"/>
      <c r="B25" s="13" t="s">
        <v>62</v>
      </c>
      <c r="C25" s="13"/>
      <c r="D25" s="13" t="s">
        <v>73</v>
      </c>
      <c r="E25" s="13" t="s">
        <v>74</v>
      </c>
      <c r="F25" s="13" t="s">
        <v>75</v>
      </c>
      <c r="G25" s="13" t="s">
        <v>76</v>
      </c>
      <c r="H25" s="13" t="s">
        <v>77</v>
      </c>
      <c r="I25" s="13" t="s">
        <v>78</v>
      </c>
      <c r="J25" s="13" t="s">
        <v>79</v>
      </c>
      <c r="K25" s="13" t="s">
        <v>85</v>
      </c>
      <c r="L25" s="13" t="s">
        <v>80</v>
      </c>
      <c r="M25" s="13" t="s">
        <v>80</v>
      </c>
      <c r="N25" s="13" t="s">
        <v>81</v>
      </c>
      <c r="O25" s="13" t="s">
        <v>82</v>
      </c>
    </row>
    <row r="26" spans="1:15" x14ac:dyDescent="0.3">
      <c r="A26" s="2"/>
      <c r="B26" s="2" t="s">
        <v>22</v>
      </c>
      <c r="C26" s="2"/>
      <c r="D26" s="2">
        <f>D14+D24</f>
        <v>38.200000000000003</v>
      </c>
      <c r="E26" s="7">
        <f t="shared" ref="E26:O26" si="2">E14+E24</f>
        <v>41.95</v>
      </c>
      <c r="F26" s="7">
        <f t="shared" si="2"/>
        <v>181.67000000000002</v>
      </c>
      <c r="G26" s="7">
        <f t="shared" si="2"/>
        <v>1210.27</v>
      </c>
      <c r="H26" s="7">
        <f t="shared" si="2"/>
        <v>0.55599999999999994</v>
      </c>
      <c r="I26" s="7">
        <f t="shared" si="2"/>
        <v>29.917999999999999</v>
      </c>
      <c r="J26" s="7">
        <f t="shared" si="2"/>
        <v>107.07</v>
      </c>
      <c r="K26" s="7">
        <f t="shared" si="2"/>
        <v>0</v>
      </c>
      <c r="L26" s="7">
        <f t="shared" si="2"/>
        <v>427.24</v>
      </c>
      <c r="M26" s="7">
        <f t="shared" si="2"/>
        <v>608.66</v>
      </c>
      <c r="N26" s="7">
        <f t="shared" si="2"/>
        <v>70.319999999999993</v>
      </c>
      <c r="O26" s="7">
        <f t="shared" si="2"/>
        <v>7.76</v>
      </c>
    </row>
    <row r="27" spans="1:15" x14ac:dyDescent="0.3">
      <c r="A27" s="30"/>
      <c r="B27" s="30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3">
      <c r="A28" s="30"/>
      <c r="B28" s="3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3">
      <c r="A29" s="30"/>
      <c r="B29" s="3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3">
      <c r="A30" s="31"/>
      <c r="B30" s="31"/>
      <c r="C30" s="19"/>
      <c r="D30" s="19"/>
      <c r="E30" s="19"/>
      <c r="F30" s="19"/>
      <c r="G30" s="19"/>
      <c r="H30" s="19"/>
      <c r="I30" s="20"/>
      <c r="J30" s="19"/>
      <c r="K30" s="19"/>
      <c r="L30" s="19"/>
      <c r="M30" s="19"/>
      <c r="N30" s="19"/>
      <c r="O30" s="19"/>
    </row>
    <row r="31" spans="1:1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6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6" x14ac:dyDescent="0.3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x14ac:dyDescent="0.3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6" x14ac:dyDescent="0.3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6" x14ac:dyDescent="0.3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</sheetData>
  <mergeCells count="16">
    <mergeCell ref="A6:A7"/>
    <mergeCell ref="B6:B7"/>
    <mergeCell ref="C6:C7"/>
    <mergeCell ref="D6:F6"/>
    <mergeCell ref="G6:G7"/>
    <mergeCell ref="A1:O1"/>
    <mergeCell ref="A2:O2"/>
    <mergeCell ref="A3:O3"/>
    <mergeCell ref="A4:O4"/>
    <mergeCell ref="A5:O5"/>
    <mergeCell ref="B37:P37"/>
    <mergeCell ref="B38:O38"/>
    <mergeCell ref="B39:O39"/>
    <mergeCell ref="B40:O40"/>
    <mergeCell ref="H6:K6"/>
    <mergeCell ref="L6:O6"/>
  </mergeCells>
  <pageMargins left="3.937007874015748E-2" right="3.937007874015748E-2" top="0.3543307086614173" bottom="0.15748031496062992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Лист10</vt:lpstr>
      <vt:lpstr>Лист9</vt:lpstr>
      <vt:lpstr>Лист8</vt:lpstr>
      <vt:lpstr>Лист7</vt:lpstr>
      <vt:lpstr>Лист6</vt:lpstr>
      <vt:lpstr>Лист5</vt:lpstr>
      <vt:lpstr>Лист4</vt:lpstr>
      <vt:lpstr>Лист3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2024-11-27T07:37:11Z</cp:lastPrinted>
  <dcterms:created xsi:type="dcterms:W3CDTF">2017-08-14T01:13:30Z</dcterms:created>
  <dcterms:modified xsi:type="dcterms:W3CDTF">2024-11-27T07:37:29Z</dcterms:modified>
</cp:coreProperties>
</file>